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tilizador\Downloads\"/>
    </mc:Choice>
  </mc:AlternateContent>
  <xr:revisionPtr revIDLastSave="0" documentId="13_ncr:1_{FD6B13F5-BC78-4A28-BA9A-78A1EEC792A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Painel" sheetId="1" r:id="rId1"/>
    <sheet name="Dados" sheetId="2" r:id="rId2"/>
    <sheet name="Cálculos" sheetId="3" state="hidden" r:id="rId3"/>
  </sheets>
  <definedNames>
    <definedName name="_xlnm._FilterDatabase" localSheetId="1" hidden="1">Dados!$A$1:$H$588</definedName>
    <definedName name="ListaAnos">Cálculos!$A$4:$A$14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R171" i="3" l="1"/>
  <c r="S171" i="3" s="1"/>
  <c r="R170" i="3"/>
  <c r="S170" i="3" s="1"/>
  <c r="R169" i="3"/>
  <c r="S169" i="3" s="1"/>
  <c r="R168" i="3"/>
  <c r="S168" i="3" s="1"/>
  <c r="R167" i="3"/>
  <c r="S167" i="3" s="1"/>
  <c r="R166" i="3"/>
  <c r="S166" i="3" s="1"/>
  <c r="R165" i="3"/>
  <c r="S165" i="3" s="1"/>
  <c r="R164" i="3"/>
  <c r="S164" i="3" s="1"/>
  <c r="R163" i="3"/>
  <c r="S163" i="3" s="1"/>
  <c r="R162" i="3"/>
  <c r="S162" i="3" s="1"/>
  <c r="R161" i="3"/>
  <c r="S161" i="3" s="1"/>
  <c r="R160" i="3"/>
  <c r="S160" i="3" s="1"/>
  <c r="R159" i="3"/>
  <c r="S159" i="3" s="1"/>
  <c r="R158" i="3"/>
  <c r="S158" i="3" s="1"/>
  <c r="R157" i="3"/>
  <c r="S157" i="3" s="1"/>
  <c r="R156" i="3"/>
  <c r="S156" i="3" s="1"/>
  <c r="R155" i="3"/>
  <c r="S155" i="3" s="1"/>
  <c r="R154" i="3"/>
  <c r="S154" i="3" s="1"/>
  <c r="R153" i="3"/>
  <c r="S153" i="3" s="1"/>
  <c r="R152" i="3"/>
  <c r="S152" i="3" s="1"/>
  <c r="R151" i="3"/>
  <c r="S151" i="3" s="1"/>
  <c r="R150" i="3"/>
  <c r="S150" i="3" s="1"/>
  <c r="R149" i="3"/>
  <c r="S149" i="3" s="1"/>
  <c r="R148" i="3"/>
  <c r="S148" i="3" s="1"/>
  <c r="R147" i="3"/>
  <c r="S147" i="3" s="1"/>
  <c r="R146" i="3"/>
  <c r="S146" i="3" s="1"/>
  <c r="R145" i="3"/>
  <c r="S145" i="3" s="1"/>
  <c r="R144" i="3"/>
  <c r="S144" i="3" s="1"/>
  <c r="R143" i="3"/>
  <c r="S143" i="3" s="1"/>
  <c r="R142" i="3"/>
  <c r="S142" i="3" s="1"/>
  <c r="R141" i="3"/>
  <c r="S141" i="3" s="1"/>
  <c r="R140" i="3"/>
  <c r="S140" i="3" s="1"/>
  <c r="R139" i="3"/>
  <c r="S139" i="3" s="1"/>
  <c r="R138" i="3"/>
  <c r="S138" i="3" s="1"/>
  <c r="R137" i="3"/>
  <c r="S137" i="3" s="1"/>
  <c r="R136" i="3"/>
  <c r="S136" i="3" s="1"/>
  <c r="R135" i="3"/>
  <c r="S135" i="3" s="1"/>
  <c r="R134" i="3"/>
  <c r="S134" i="3" s="1"/>
  <c r="R133" i="3"/>
  <c r="S133" i="3" s="1"/>
  <c r="R132" i="3"/>
  <c r="S132" i="3" s="1"/>
  <c r="R131" i="3"/>
  <c r="S131" i="3" s="1"/>
  <c r="R130" i="3"/>
  <c r="S130" i="3" s="1"/>
  <c r="R129" i="3"/>
  <c r="S129" i="3" s="1"/>
  <c r="R128" i="3"/>
  <c r="S128" i="3" s="1"/>
  <c r="R127" i="3"/>
  <c r="S127" i="3" s="1"/>
  <c r="R126" i="3"/>
  <c r="S126" i="3" s="1"/>
  <c r="R125" i="3"/>
  <c r="S125" i="3" s="1"/>
  <c r="R124" i="3"/>
  <c r="S124" i="3" s="1"/>
  <c r="R123" i="3"/>
  <c r="S123" i="3" s="1"/>
  <c r="R122" i="3"/>
  <c r="S122" i="3" s="1"/>
  <c r="R121" i="3"/>
  <c r="S121" i="3" s="1"/>
  <c r="R120" i="3"/>
  <c r="S120" i="3" s="1"/>
  <c r="R119" i="3"/>
  <c r="S119" i="3" s="1"/>
  <c r="R118" i="3"/>
  <c r="S118" i="3" s="1"/>
  <c r="R117" i="3"/>
  <c r="S117" i="3" s="1"/>
  <c r="R116" i="3"/>
  <c r="S116" i="3" s="1"/>
  <c r="R115" i="3"/>
  <c r="S115" i="3" s="1"/>
  <c r="R114" i="3"/>
  <c r="S114" i="3" s="1"/>
  <c r="R113" i="3"/>
  <c r="S113" i="3" s="1"/>
  <c r="R112" i="3"/>
  <c r="S112" i="3" s="1"/>
  <c r="R111" i="3"/>
  <c r="S111" i="3" s="1"/>
  <c r="R110" i="3"/>
  <c r="S110" i="3" s="1"/>
  <c r="R109" i="3"/>
  <c r="S109" i="3" s="1"/>
  <c r="R108" i="3"/>
  <c r="S108" i="3" s="1"/>
  <c r="R107" i="3"/>
  <c r="S107" i="3" s="1"/>
  <c r="R106" i="3"/>
  <c r="S106" i="3" s="1"/>
  <c r="R105" i="3"/>
  <c r="S105" i="3" s="1"/>
  <c r="R104" i="3"/>
  <c r="S104" i="3" s="1"/>
  <c r="R103" i="3"/>
  <c r="S103" i="3" s="1"/>
  <c r="R102" i="3"/>
  <c r="S102" i="3" s="1"/>
  <c r="R101" i="3"/>
  <c r="S101" i="3" s="1"/>
  <c r="R100" i="3"/>
  <c r="S100" i="3" s="1"/>
  <c r="R99" i="3"/>
  <c r="S99" i="3" s="1"/>
  <c r="R98" i="3"/>
  <c r="S98" i="3" s="1"/>
  <c r="R97" i="3"/>
  <c r="S97" i="3" s="1"/>
  <c r="R96" i="3"/>
  <c r="S96" i="3" s="1"/>
  <c r="R95" i="3"/>
  <c r="S95" i="3" s="1"/>
  <c r="R94" i="3"/>
  <c r="S94" i="3" s="1"/>
  <c r="R93" i="3"/>
  <c r="S93" i="3" s="1"/>
  <c r="R92" i="3"/>
  <c r="S92" i="3" s="1"/>
  <c r="R91" i="3"/>
  <c r="S91" i="3" s="1"/>
  <c r="R90" i="3"/>
  <c r="S90" i="3" s="1"/>
  <c r="R89" i="3"/>
  <c r="S89" i="3" s="1"/>
  <c r="R88" i="3"/>
  <c r="S88" i="3" s="1"/>
  <c r="R87" i="3"/>
  <c r="S87" i="3" s="1"/>
  <c r="R86" i="3"/>
  <c r="S86" i="3" s="1"/>
  <c r="R85" i="3"/>
  <c r="S85" i="3" s="1"/>
  <c r="R84" i="3"/>
  <c r="S84" i="3" s="1"/>
  <c r="R83" i="3"/>
  <c r="S83" i="3" s="1"/>
  <c r="R82" i="3"/>
  <c r="S82" i="3" s="1"/>
  <c r="R81" i="3"/>
  <c r="S81" i="3" s="1"/>
  <c r="R80" i="3"/>
  <c r="S80" i="3" s="1"/>
  <c r="R79" i="3"/>
  <c r="S79" i="3" s="1"/>
  <c r="R78" i="3"/>
  <c r="S78" i="3" s="1"/>
  <c r="R77" i="3"/>
  <c r="S77" i="3" s="1"/>
  <c r="R76" i="3"/>
  <c r="S76" i="3" s="1"/>
  <c r="R75" i="3"/>
  <c r="S75" i="3" s="1"/>
  <c r="R74" i="3"/>
  <c r="S74" i="3" s="1"/>
  <c r="R73" i="3"/>
  <c r="S73" i="3" s="1"/>
  <c r="R72" i="3"/>
  <c r="S72" i="3" s="1"/>
  <c r="R71" i="3"/>
  <c r="S71" i="3" s="1"/>
  <c r="R70" i="3"/>
  <c r="S70" i="3" s="1"/>
  <c r="R69" i="3"/>
  <c r="S69" i="3" s="1"/>
  <c r="R68" i="3"/>
  <c r="S68" i="3" s="1"/>
  <c r="R67" i="3"/>
  <c r="S67" i="3" s="1"/>
  <c r="R66" i="3"/>
  <c r="S66" i="3" s="1"/>
  <c r="R65" i="3"/>
  <c r="S65" i="3" s="1"/>
  <c r="R64" i="3"/>
  <c r="S64" i="3" s="1"/>
  <c r="R63" i="3"/>
  <c r="S63" i="3" s="1"/>
  <c r="R62" i="3"/>
  <c r="S62" i="3" s="1"/>
  <c r="R61" i="3"/>
  <c r="S61" i="3" s="1"/>
  <c r="R60" i="3"/>
  <c r="S60" i="3" s="1"/>
  <c r="R59" i="3"/>
  <c r="S59" i="3" s="1"/>
  <c r="R58" i="3"/>
  <c r="S58" i="3" s="1"/>
  <c r="R57" i="3"/>
  <c r="S57" i="3" s="1"/>
  <c r="R56" i="3"/>
  <c r="S56" i="3" s="1"/>
  <c r="R55" i="3"/>
  <c r="S55" i="3" s="1"/>
  <c r="R54" i="3"/>
  <c r="S54" i="3" s="1"/>
  <c r="R53" i="3"/>
  <c r="S53" i="3" s="1"/>
  <c r="R52" i="3"/>
  <c r="S52" i="3" s="1"/>
  <c r="R51" i="3"/>
  <c r="S51" i="3" s="1"/>
  <c r="R50" i="3"/>
  <c r="S50" i="3" s="1"/>
  <c r="R49" i="3"/>
  <c r="S49" i="3" s="1"/>
  <c r="R48" i="3"/>
  <c r="S48" i="3" s="1"/>
  <c r="R47" i="3"/>
  <c r="S47" i="3" s="1"/>
  <c r="R46" i="3"/>
  <c r="S46" i="3" s="1"/>
  <c r="R45" i="3"/>
  <c r="S45" i="3" s="1"/>
  <c r="R44" i="3"/>
  <c r="S44" i="3" s="1"/>
  <c r="R43" i="3"/>
  <c r="S43" i="3" s="1"/>
  <c r="R42" i="3"/>
  <c r="S42" i="3" s="1"/>
  <c r="R41" i="3"/>
  <c r="S41" i="3" s="1"/>
  <c r="R40" i="3"/>
  <c r="S40" i="3" s="1"/>
  <c r="R39" i="3"/>
  <c r="S39" i="3" s="1"/>
  <c r="R38" i="3"/>
  <c r="S38" i="3" s="1"/>
  <c r="R37" i="3"/>
  <c r="S37" i="3" s="1"/>
  <c r="R36" i="3"/>
  <c r="S36" i="3" s="1"/>
  <c r="R35" i="3"/>
  <c r="S35" i="3" s="1"/>
  <c r="R34" i="3"/>
  <c r="S34" i="3" s="1"/>
  <c r="R33" i="3"/>
  <c r="S33" i="3" s="1"/>
  <c r="R32" i="3"/>
  <c r="S32" i="3" s="1"/>
  <c r="R31" i="3"/>
  <c r="S31" i="3" s="1"/>
  <c r="R30" i="3"/>
  <c r="S30" i="3" s="1"/>
  <c r="R29" i="3"/>
  <c r="S29" i="3" s="1"/>
  <c r="R28" i="3"/>
  <c r="S28" i="3" s="1"/>
  <c r="R27" i="3"/>
  <c r="S27" i="3" s="1"/>
  <c r="R26" i="3"/>
  <c r="S26" i="3" s="1"/>
  <c r="R25" i="3"/>
  <c r="S25" i="3" s="1"/>
  <c r="M25" i="3"/>
  <c r="R24" i="3"/>
  <c r="S24" i="3" s="1"/>
  <c r="M24" i="3"/>
  <c r="R23" i="3"/>
  <c r="S23" i="3" s="1"/>
  <c r="M23" i="3"/>
  <c r="R22" i="3"/>
  <c r="S22" i="3" s="1"/>
  <c r="M22" i="3"/>
  <c r="R21" i="3"/>
  <c r="S21" i="3" s="1"/>
  <c r="M21" i="3"/>
  <c r="R20" i="3"/>
  <c r="S20" i="3" s="1"/>
  <c r="M20" i="3"/>
  <c r="R19" i="3"/>
  <c r="S19" i="3" s="1"/>
  <c r="M19" i="3"/>
  <c r="R18" i="3"/>
  <c r="S18" i="3" s="1"/>
  <c r="M18" i="3"/>
  <c r="R17" i="3"/>
  <c r="S17" i="3" s="1"/>
  <c r="M17" i="3"/>
  <c r="R16" i="3"/>
  <c r="S16" i="3" s="1"/>
  <c r="M16" i="3"/>
  <c r="R15" i="3"/>
  <c r="S15" i="3" s="1"/>
  <c r="M15" i="3"/>
  <c r="R14" i="3"/>
  <c r="S14" i="3" s="1"/>
  <c r="M14" i="3"/>
  <c r="R13" i="3"/>
  <c r="S13" i="3" s="1"/>
  <c r="M13" i="3"/>
  <c r="D13" i="3"/>
  <c r="R12" i="3"/>
  <c r="S12" i="3" s="1"/>
  <c r="M12" i="3"/>
  <c r="D12" i="3"/>
  <c r="R11" i="3"/>
  <c r="S11" i="3" s="1"/>
  <c r="M11" i="3"/>
  <c r="G11" i="3"/>
  <c r="D11" i="3"/>
  <c r="R10" i="3"/>
  <c r="S10" i="3" s="1"/>
  <c r="M10" i="3"/>
  <c r="G10" i="3"/>
  <c r="D10" i="3"/>
  <c r="R9" i="3"/>
  <c r="S9" i="3" s="1"/>
  <c r="M9" i="3"/>
  <c r="G9" i="3"/>
  <c r="D9" i="3"/>
  <c r="R8" i="3"/>
  <c r="S8" i="3" s="1"/>
  <c r="M8" i="3"/>
  <c r="J8" i="3"/>
  <c r="G8" i="3"/>
  <c r="D8" i="3"/>
  <c r="R7" i="3"/>
  <c r="S7" i="3" s="1"/>
  <c r="M7" i="3"/>
  <c r="J7" i="3"/>
  <c r="G7" i="3"/>
  <c r="D7" i="3"/>
  <c r="R6" i="3"/>
  <c r="S6" i="3" s="1"/>
  <c r="M6" i="3"/>
  <c r="J6" i="3"/>
  <c r="G6" i="3"/>
  <c r="D6" i="3"/>
  <c r="R5" i="3"/>
  <c r="S5" i="3" s="1"/>
  <c r="M5" i="3"/>
  <c r="J5" i="3"/>
  <c r="G5" i="3"/>
  <c r="D5" i="3"/>
  <c r="R4" i="3"/>
  <c r="S4" i="3" s="1"/>
  <c r="M4" i="3"/>
  <c r="J4" i="3"/>
  <c r="G4" i="3"/>
  <c r="D4" i="3"/>
  <c r="D7" i="1"/>
  <c r="B7" i="1"/>
  <c r="H7" i="1" l="1"/>
  <c r="J7" i="1"/>
  <c r="W7" i="3"/>
  <c r="W12" i="3"/>
  <c r="V12" i="3"/>
  <c r="V4" i="3"/>
  <c r="V6" i="3"/>
  <c r="V8" i="3"/>
  <c r="W4" i="3"/>
  <c r="W6" i="3"/>
  <c r="W8" i="3"/>
  <c r="V10" i="3"/>
  <c r="W10" i="3"/>
  <c r="V11" i="3"/>
  <c r="V13" i="3"/>
  <c r="W13" i="3"/>
  <c r="W11" i="3"/>
  <c r="F7" i="1"/>
  <c r="V9" i="3"/>
  <c r="V5" i="3"/>
  <c r="V7" i="3"/>
  <c r="W9" i="3"/>
  <c r="W5" i="3"/>
</calcChain>
</file>

<file path=xl/sharedStrings.xml><?xml version="1.0" encoding="utf-8"?>
<sst xmlns="http://schemas.openxmlformats.org/spreadsheetml/2006/main" count="5453" uniqueCount="1340">
  <si>
    <t>PARECERISTAS AD HOC — REAMD · Painel estatístico 2017–2026</t>
  </si>
  <si>
    <t>Revista de Ensino em Artes, Moda e Design · distribuição temporal, geográfica e institucional dos avaliadores</t>
  </si>
  <si>
    <t>Filtrar por ano ⟶</t>
  </si>
  <si>
    <t>Todos</t>
  </si>
  <si>
    <t>◀ menu pendente: todos os indicadores e gráficos atualizam automaticamente</t>
  </si>
  <si>
    <t>PARECERES EMITIDOS</t>
  </si>
  <si>
    <t>PARECERISTAS ÚNICOS</t>
  </si>
  <si>
    <t>INSTITUIÇÕES</t>
  </si>
  <si>
    <t>PAÍSES</t>
  </si>
  <si>
    <t>ESTADOS (BR)</t>
  </si>
  <si>
    <t>Metodologia: 587 registos válidos (duplicados exatos removidos de 592). UF atribuída pela instituição de vínculo; um registo ambíguo («Pontifícia Universidade Católica», 2022) sem UF. Contagem de pareceristas únicos por nome normalizado. Gráfico anual mostra sempre a série completa; restantes painéis respondem ao seletor C4.</t>
  </si>
  <si>
    <t>Ano</t>
  </si>
  <si>
    <t>Nome</t>
  </si>
  <si>
    <t>Instituição (original)</t>
  </si>
  <si>
    <t>Instituição (normalizada)</t>
  </si>
  <si>
    <t>País</t>
  </si>
  <si>
    <t>UF</t>
  </si>
  <si>
    <t>Estado</t>
  </si>
  <si>
    <t>Região</t>
  </si>
  <si>
    <t>NomeChave</t>
  </si>
  <si>
    <t>InstChave</t>
  </si>
  <si>
    <t>Andrei Galkowski</t>
  </si>
  <si>
    <t>Universidade do Estado de Santa Catarina (UDESC)</t>
  </si>
  <si>
    <t>Universidade do Estado de Santa Catarina</t>
  </si>
  <si>
    <t>Brasil</t>
  </si>
  <si>
    <t>SC</t>
  </si>
  <si>
    <t>Santa Catarina</t>
  </si>
  <si>
    <t>Sul</t>
  </si>
  <si>
    <t>andrei galkowski</t>
  </si>
  <si>
    <t>universidade do estado de santa catarina</t>
  </si>
  <si>
    <t>Anelise Zimmermann</t>
  </si>
  <si>
    <t>anelise zimmermann</t>
  </si>
  <si>
    <t>Anna de Moraes Silva</t>
  </si>
  <si>
    <t>anna de moraes silva</t>
  </si>
  <si>
    <t>Brendon Willian Guedes Barbosa</t>
  </si>
  <si>
    <t>Universidade Federal do Rio Grande do Sul (UFRGS)</t>
  </si>
  <si>
    <t>Universidade Federal do Rio Grande do Sul</t>
  </si>
  <si>
    <t>RS</t>
  </si>
  <si>
    <t>Rio Grande do Sul</t>
  </si>
  <si>
    <t>brendon willian guedes barbosa</t>
  </si>
  <si>
    <t>universidade federal do rio grande do sul</t>
  </si>
  <si>
    <t>Breno Tenório Ramalho de Abreu</t>
  </si>
  <si>
    <t>Universidade de Brasília (UnB)</t>
  </si>
  <si>
    <t>Universidade de Brasília</t>
  </si>
  <si>
    <t>DF</t>
  </si>
  <si>
    <t>Distrito Federal</t>
  </si>
  <si>
    <t>Centro-Oeste</t>
  </si>
  <si>
    <t>breno tenorio ramalho de abreu</t>
  </si>
  <si>
    <t>universidade de brasilia</t>
  </si>
  <si>
    <t>Carolina Bassi de Moura</t>
  </si>
  <si>
    <t>Universidade Federal do Estado do Rio de Janeiro (UNIRIO)</t>
  </si>
  <si>
    <t>Universidade Federal do Estado do Rio de Janeiro</t>
  </si>
  <si>
    <t>RJ</t>
  </si>
  <si>
    <t>Rio de Janeiro</t>
  </si>
  <si>
    <t>Sudeste</t>
  </si>
  <si>
    <t>carolina bassi de moura</t>
  </si>
  <si>
    <t>universidade federal do estado do rio de janeiro</t>
  </si>
  <si>
    <t>Carolina Bustos Raffainer</t>
  </si>
  <si>
    <t>Escola Superior de Propaganda e Marketing (ESPM)</t>
  </si>
  <si>
    <t>Escola Superior de Propaganda e Marketing</t>
  </si>
  <si>
    <t>SP</t>
  </si>
  <si>
    <t>São Paulo</t>
  </si>
  <si>
    <t>carolina bustos raffainer</t>
  </si>
  <si>
    <t>escola superior de propaganda e marketing</t>
  </si>
  <si>
    <t>Cibele Sitta</t>
  </si>
  <si>
    <t>Universidade Estadual de Londrina (UEL)</t>
  </si>
  <si>
    <t>Universidade Estadual de Londrina</t>
  </si>
  <si>
    <t>PR</t>
  </si>
  <si>
    <t>Paraná</t>
  </si>
  <si>
    <t>cibele sitta</t>
  </si>
  <si>
    <t>universidade estadual de londrina</t>
  </si>
  <si>
    <t>Claudelino Martins Dias Junior</t>
  </si>
  <si>
    <t>Universidade Federal de Santa Catarina (UFSC)</t>
  </si>
  <si>
    <t>Universidade Federal de Santa Catarina</t>
  </si>
  <si>
    <t>claudelino martins dias junior</t>
  </si>
  <si>
    <t>universidade federal de santa catarina</t>
  </si>
  <si>
    <t>Daniel Keller</t>
  </si>
  <si>
    <t>Universidade Feevale (FAPERGS/CAPES)</t>
  </si>
  <si>
    <t>Universidade Feevale</t>
  </si>
  <si>
    <t>daniel keller</t>
  </si>
  <si>
    <t>universidade feevale</t>
  </si>
  <si>
    <t>Danielle Joia</t>
  </si>
  <si>
    <t>Instituto Federal de Educação, Ciência e Tecnologia do Ceará (IFCE)</t>
  </si>
  <si>
    <t>Instituto Federal de Educação, Ciência e Tecnologia do Ceará</t>
  </si>
  <si>
    <t>CE</t>
  </si>
  <si>
    <t>Ceará</t>
  </si>
  <si>
    <t>Nordeste</t>
  </si>
  <si>
    <t>danielle joia</t>
  </si>
  <si>
    <t>instituto federal de educacao, ciencia e tecnologia do ceara</t>
  </si>
  <si>
    <t>Elisângela Freitas Mathias</t>
  </si>
  <si>
    <t>elisangela freitas mathias</t>
  </si>
  <si>
    <t>Eloisa Maria Maccari</t>
  </si>
  <si>
    <t>eloisa maria maccari</t>
  </si>
  <si>
    <t>Ertz Clarck Melindre dos Santos</t>
  </si>
  <si>
    <t>Universidade Federal de Pernambuco (UFPE)</t>
  </si>
  <si>
    <t>Universidade Federal de Pernambuco</t>
  </si>
  <si>
    <t>PE</t>
  </si>
  <si>
    <t>Pernambuco</t>
  </si>
  <si>
    <t>ertz clarck melindre dos santos</t>
  </si>
  <si>
    <t>universidade federal de pernambuco</t>
  </si>
  <si>
    <t>Felipe Fonseca</t>
  </si>
  <si>
    <t>felipe fonseca</t>
  </si>
  <si>
    <t>Flávio Bragança</t>
  </si>
  <si>
    <t>Universidade Veiga de Almeida (UVA)</t>
  </si>
  <si>
    <t>Universidade Veiga de Almeida</t>
  </si>
  <si>
    <t>flavio braganca</t>
  </si>
  <si>
    <t>universidade veiga de almeida</t>
  </si>
  <si>
    <t>Franciele Forcelini</t>
  </si>
  <si>
    <t>Universidade Federal de Minas Gerais (UFMG)</t>
  </si>
  <si>
    <t>Universidade Federal de Minas Gerais</t>
  </si>
  <si>
    <t>MG</t>
  </si>
  <si>
    <t>Minas Gerais</t>
  </si>
  <si>
    <t>franciele forcelini</t>
  </si>
  <si>
    <t>universidade federal de minas gerais</t>
  </si>
  <si>
    <t>Isaac William Kerr</t>
  </si>
  <si>
    <t>Universidad Complutense de Madrid (UCM)</t>
  </si>
  <si>
    <t>Universidad Complutense de Madrid</t>
  </si>
  <si>
    <t>Espanha</t>
  </si>
  <si>
    <t>isaac william kerr</t>
  </si>
  <si>
    <t>universidad complutense de madrid</t>
  </si>
  <si>
    <t>Isadora Santos Medeiros</t>
  </si>
  <si>
    <t>Universidade Federal de Goiás (UFG)</t>
  </si>
  <si>
    <t>Universidade Federal de Goiás</t>
  </si>
  <si>
    <t>GO</t>
  </si>
  <si>
    <t>Goiás</t>
  </si>
  <si>
    <t>isadora santos medeiros</t>
  </si>
  <si>
    <t>universidade federal de goias</t>
  </si>
  <si>
    <t>Jailson Oliveira Sousa</t>
  </si>
  <si>
    <t>jailson oliveira sousa</t>
  </si>
  <si>
    <t>Jamilie Santos de Souza</t>
  </si>
  <si>
    <t>Pontifícia Universidade Católica de São Paulo (PUC-SP)</t>
  </si>
  <si>
    <t>Pontifícia Universidade Católica de São Paulo</t>
  </si>
  <si>
    <t>jamilie santos de souza</t>
  </si>
  <si>
    <t>pontificia universidade catolica de sao paulo</t>
  </si>
  <si>
    <t>Janaina Nascimento</t>
  </si>
  <si>
    <t>janaina nascimento</t>
  </si>
  <si>
    <t>Joás Coelho</t>
  </si>
  <si>
    <t>Universidade Federal do Maranhão (UFMA)</t>
  </si>
  <si>
    <t>Universidade Federal do Maranhão</t>
  </si>
  <si>
    <t>MA</t>
  </si>
  <si>
    <t>Maranhão</t>
  </si>
  <si>
    <t>joas coelho</t>
  </si>
  <si>
    <t>universidade federal do maranhao</t>
  </si>
  <si>
    <t>Joseane Padilha Gonçalves</t>
  </si>
  <si>
    <t>Secretaria de Educação do Estado do Paraná</t>
  </si>
  <si>
    <t>joseane padilha goncalves</t>
  </si>
  <si>
    <t>secretaria de educacao do estado do parana</t>
  </si>
  <si>
    <t>Judite Sanson de Bem</t>
  </si>
  <si>
    <t>Universidade La Salle (UNILASALLE)</t>
  </si>
  <si>
    <t>Universidade La Salle</t>
  </si>
  <si>
    <t>judite sanson de bem</t>
  </si>
  <si>
    <t>universidade la salle</t>
  </si>
  <si>
    <t>Káritha Bernardo de Macedo</t>
  </si>
  <si>
    <t>Instituto Federal de Santa Catarina – Campus Gaspar (IFSC)</t>
  </si>
  <si>
    <t>Instituto Federal de Santa Catarina – Campus Gaspar</t>
  </si>
  <si>
    <t>karitha bernardo de macedo</t>
  </si>
  <si>
    <t>instituto federal de santa catarina – campus gaspar</t>
  </si>
  <si>
    <t>Kellyn Batistela</t>
  </si>
  <si>
    <t>kellyn batistela</t>
  </si>
  <si>
    <t>Letícia Debastiani Frana</t>
  </si>
  <si>
    <t>leticia debastiani frana</t>
  </si>
  <si>
    <t>Letícia Francez</t>
  </si>
  <si>
    <t>leticia francez</t>
  </si>
  <si>
    <t>Leydiane Ribeiro da Conceição</t>
  </si>
  <si>
    <t>Universidade Federal de Viçosa (UFV)</t>
  </si>
  <si>
    <t>Universidade Federal de Viçosa</t>
  </si>
  <si>
    <t>leydiane ribeiro da conceicao</t>
  </si>
  <si>
    <t>universidade federal de vicosa</t>
  </si>
  <si>
    <t>Liliane Gonzaga Sommermeyer</t>
  </si>
  <si>
    <t>Universidade de São Paulo (USP)</t>
  </si>
  <si>
    <t>Universidade de São Paulo</t>
  </si>
  <si>
    <t>liliane gonzaga sommermeyer</t>
  </si>
  <si>
    <t>universidade de sao paulo</t>
  </si>
  <si>
    <t>Lucas Magalhães Freire</t>
  </si>
  <si>
    <t>Serviço Nacional de Aprendizagem Comercial (SENAC)</t>
  </si>
  <si>
    <t>Serviço Nacional de Aprendizagem Comercial</t>
  </si>
  <si>
    <t>lucas magalhaes freire</t>
  </si>
  <si>
    <t>servico nacional de aprendizagem comercial</t>
  </si>
  <si>
    <t>Marcia Cristina Silva</t>
  </si>
  <si>
    <t>Universidade Federal do ABC (UFABC)</t>
  </si>
  <si>
    <t>Universidade Federal do ABC</t>
  </si>
  <si>
    <t>marcia cristina silva</t>
  </si>
  <si>
    <t>universidade federal do abc</t>
  </si>
  <si>
    <t>Maria Cecília Amaral Pinto</t>
  </si>
  <si>
    <t>maria cecilia amaral pinto</t>
  </si>
  <si>
    <t>Maria Claudia Bonadio</t>
  </si>
  <si>
    <t>Universidade Federal de Juiz de Fora (UFJF)</t>
  </si>
  <si>
    <t>Universidade Federal de Juiz de Fora</t>
  </si>
  <si>
    <t>maria claudia bonadio</t>
  </si>
  <si>
    <t>universidade federal de juiz de fora</t>
  </si>
  <si>
    <t>Maria Regina Álvares Correia Dias</t>
  </si>
  <si>
    <t>Universidade do Estadual de Minas Gerais (UEMG)</t>
  </si>
  <si>
    <t>Universidade do Estadual de Minas Gerais</t>
  </si>
  <si>
    <t>maria regina alvares correia dias</t>
  </si>
  <si>
    <t>universidade do estadual de minas gerais</t>
  </si>
  <si>
    <t>Maristela Abadia Fernandes Novaes</t>
  </si>
  <si>
    <t>maristela abadia fernandes novaes</t>
  </si>
  <si>
    <t>Nayara Chaves Ferreira Perpétuo</t>
  </si>
  <si>
    <t>Instituto Federal do Maranhão (IFMA)</t>
  </si>
  <si>
    <t>Instituto Federal do Maranhão</t>
  </si>
  <si>
    <t>nayara chaves ferreira perpetuo</t>
  </si>
  <si>
    <t>instituto federal do maranhao</t>
  </si>
  <si>
    <t>Rejane Galvão Coutinho</t>
  </si>
  <si>
    <t>Universidade Estadual Paulista "Júlio de Mesquita Filho" (UNESP)</t>
  </si>
  <si>
    <t>Universidade Estadual Paulista "Júlio de Mesquita Filho"</t>
  </si>
  <si>
    <t>rejane galvao coutinho</t>
  </si>
  <si>
    <t>universidade estadual paulista "julio de mesquita filho"</t>
  </si>
  <si>
    <t>Renato Cirino</t>
  </si>
  <si>
    <t>renato cirino</t>
  </si>
  <si>
    <t>Taisa Vieira Sena</t>
  </si>
  <si>
    <t>Pontifícia Universidade Católica do Paraná (PUCPR)</t>
  </si>
  <si>
    <t>Pontifícia Universidade Católica do Paraná</t>
  </si>
  <si>
    <t>taisa vieira sena</t>
  </si>
  <si>
    <t>pontificia universidade catolica do parana</t>
  </si>
  <si>
    <t>Thayra Fernandes Pereira</t>
  </si>
  <si>
    <t>Universidade do Estado do Rio de Janeiro (UERJ)</t>
  </si>
  <si>
    <t>Universidade do Estado do Rio de Janeiro</t>
  </si>
  <si>
    <t>thayra fernandes pereira</t>
  </si>
  <si>
    <t>universidade do estado do rio de janeiro</t>
  </si>
  <si>
    <t>Virgínia Marinho do Egito Rocha de Macedo</t>
  </si>
  <si>
    <t>virginia marinho do egito rocha de macedo</t>
  </si>
  <si>
    <t>Alison Barbosa de Oliveira</t>
  </si>
  <si>
    <t>Universidade Federal da Grande Dourados</t>
  </si>
  <si>
    <t>MS</t>
  </si>
  <si>
    <t>Mato Grosso do Sul</t>
  </si>
  <si>
    <t>alison barbosa de oliveira</t>
  </si>
  <si>
    <t>universidade federal da grande dourados</t>
  </si>
  <si>
    <t>Everton Vieira Barbosa</t>
  </si>
  <si>
    <t>Université Sorbonne Paris Nord</t>
  </si>
  <si>
    <t>França</t>
  </si>
  <si>
    <t>everton vieira barbosa</t>
  </si>
  <si>
    <t>universite sorbonne paris nord</t>
  </si>
  <si>
    <t>Flávio Glória Caminada Sabrá</t>
  </si>
  <si>
    <t>Instituto Federal do Rio de Janeiro – Belford Roxo</t>
  </si>
  <si>
    <t>flavio gloria caminada sabra</t>
  </si>
  <si>
    <t>instituto federal do rio de janeiro – belford roxo</t>
  </si>
  <si>
    <t>Fuviane Galdino Moreira</t>
  </si>
  <si>
    <t>Universidade Federal do Rio de Janeiro</t>
  </si>
  <si>
    <t>fuviane galdino moreira</t>
  </si>
  <si>
    <t>universidade federal do rio de janeiro</t>
  </si>
  <si>
    <t>Carolina Morgado Pereira</t>
  </si>
  <si>
    <t>carolina morgado pereira</t>
  </si>
  <si>
    <t>Vera Felippi</t>
  </si>
  <si>
    <t>vera felippi</t>
  </si>
  <si>
    <t>Anne Barcellos</t>
  </si>
  <si>
    <t>anne barcellos</t>
  </si>
  <si>
    <t>Patricia Boeira Ferretto</t>
  </si>
  <si>
    <t>Universidade de Passo Fundo</t>
  </si>
  <si>
    <t>patricia boeira ferretto</t>
  </si>
  <si>
    <t>universidade de passo fundo</t>
  </si>
  <si>
    <t>Mara Rúbia Sant’Anna</t>
  </si>
  <si>
    <t>mara rubia sant’anna</t>
  </si>
  <si>
    <t>Márcio Soares Lima</t>
  </si>
  <si>
    <t>marcio soares lima</t>
  </si>
  <si>
    <t>Marlene Torrinelli</t>
  </si>
  <si>
    <t>marlene torrinelli</t>
  </si>
  <si>
    <t>Patrícia Boeira Ferreto</t>
  </si>
  <si>
    <t>patricia boeira ferreto</t>
  </si>
  <si>
    <t>Susana Pimenta</t>
  </si>
  <si>
    <t>Universidade de Trás-os-Montes e Alto Douro</t>
  </si>
  <si>
    <t>Portugal</t>
  </si>
  <si>
    <t>susana pimenta</t>
  </si>
  <si>
    <t>universidade de tras-os-montes e alto douro</t>
  </si>
  <si>
    <t>Taísa Senna Vieira</t>
  </si>
  <si>
    <t>Pontifícia Universidade Católica do Paraná – Curitiba</t>
  </si>
  <si>
    <t>taisa senna vieira</t>
  </si>
  <si>
    <t>pontificia universidade catolica do parana – curitiba</t>
  </si>
  <si>
    <t>Adriana De Oliveira</t>
  </si>
  <si>
    <t>Université du Québec à Montréal (UQÀM)</t>
  </si>
  <si>
    <t>Université du Québec à Montréal</t>
  </si>
  <si>
    <t>Canadá</t>
  </si>
  <si>
    <t>adriana de oliveira</t>
  </si>
  <si>
    <t>universite du quebec a montreal</t>
  </si>
  <si>
    <t>Adriana Martinez Montanheiro</t>
  </si>
  <si>
    <t>adriana martinez montanheiro</t>
  </si>
  <si>
    <t>Alba Regina Battisti de Souza</t>
  </si>
  <si>
    <t>alba regina battisti de souza</t>
  </si>
  <si>
    <t>Ana Carolina Acom</t>
  </si>
  <si>
    <t>Universidade Estadual do Oeste do Paraná (UNIOESTE)</t>
  </si>
  <si>
    <t>Universidade Estadual do Oeste do Paraná</t>
  </si>
  <si>
    <t>ana carolina acom</t>
  </si>
  <si>
    <t>universidade estadual do oeste do parana</t>
  </si>
  <si>
    <t>Dariane Martiól de Souza</t>
  </si>
  <si>
    <t>dariane martiol de souza</t>
  </si>
  <si>
    <t>Elisângela de Freitas Mathias</t>
  </si>
  <si>
    <t>elisangela de freitas mathias</t>
  </si>
  <si>
    <t>Evânia de Paula Muniz</t>
  </si>
  <si>
    <t>Pontifícia Universidade Católica do Rio de Janeiro (PUC-RJ)</t>
  </si>
  <si>
    <t>Pontifícia Universidade Católica do Rio de Janeiro</t>
  </si>
  <si>
    <t>evania de paula muniz</t>
  </si>
  <si>
    <t>pontificia universidade catolica do rio de janeiro</t>
  </si>
  <si>
    <t>Fernanda Maria Macahiba Massagardi</t>
  </si>
  <si>
    <t>Universidade Federal do Tocantins (UFT)</t>
  </si>
  <si>
    <t>Universidade Federal do Tocantins</t>
  </si>
  <si>
    <t>TO</t>
  </si>
  <si>
    <t>Tocantins</t>
  </si>
  <si>
    <t>Norte</t>
  </si>
  <si>
    <t>fernanda maria macahiba massagardi</t>
  </si>
  <si>
    <t>universidade federal do tocantins</t>
  </si>
  <si>
    <t>Ivis Aguiar Souza</t>
  </si>
  <si>
    <t>Universidade do Minho (UM)</t>
  </si>
  <si>
    <t>Universidade do Minho</t>
  </si>
  <si>
    <t>ivis aguiar souza</t>
  </si>
  <si>
    <t>universidade do minho</t>
  </si>
  <si>
    <t>Janaina Ramos Marcos</t>
  </si>
  <si>
    <t>janaina ramos marcos</t>
  </si>
  <si>
    <t>Instituto Federal de Educação, Ciência e Tecnologia de Santa Catarina (IFSC)</t>
  </si>
  <si>
    <t>Instituto Federal de Educação, Ciência e Tecnologia de Santa Catarina</t>
  </si>
  <si>
    <t>instituto federal de educacao, ciencia e tecnologia de santa catarina</t>
  </si>
  <si>
    <t>Maíra Woloszyn</t>
  </si>
  <si>
    <t>maira woloszyn</t>
  </si>
  <si>
    <t>Mara Rúbia Sant'Anna</t>
  </si>
  <si>
    <t>mara rubia sant'anna</t>
  </si>
  <si>
    <t>Martin Jayo</t>
  </si>
  <si>
    <t>martin jayo</t>
  </si>
  <si>
    <t>Mona Trudel</t>
  </si>
  <si>
    <t>mona trudel</t>
  </si>
  <si>
    <t>Monica Rodrigues de Farias</t>
  </si>
  <si>
    <t>monica rodrigues de farias</t>
  </si>
  <si>
    <t>Myriam Lemonchois</t>
  </si>
  <si>
    <t>myriam lemonchois</t>
  </si>
  <si>
    <t>Sandra Regina Ramalho e Oliveira</t>
  </si>
  <si>
    <t>sandra regina ramalho e oliveira</t>
  </si>
  <si>
    <t>Seila Cibele Sitta Preto</t>
  </si>
  <si>
    <t>seila cibele sitta preto</t>
  </si>
  <si>
    <t>Adriana Tulio Baggio</t>
  </si>
  <si>
    <t>adriana tulio baggio</t>
  </si>
  <si>
    <t>Aline Monçores</t>
  </si>
  <si>
    <t>aline moncores</t>
  </si>
  <si>
    <t>Alexandre Oka Thomaz Cordeiro</t>
  </si>
  <si>
    <t>Universidade Federal de São Paulo (UNIFESP)</t>
  </si>
  <si>
    <t>Universidade Federal de São Paulo</t>
  </si>
  <si>
    <t>alexandre oka thomaz cordeiro</t>
  </si>
  <si>
    <t>universidade federal de sao paulo</t>
  </si>
  <si>
    <t>Ana Cleia Christovam Hoffman</t>
  </si>
  <si>
    <t>ana cleia christovam hoffman</t>
  </si>
  <si>
    <t>Ana Cristina Luz Broega</t>
  </si>
  <si>
    <t>ana cristina luz broega</t>
  </si>
  <si>
    <t>Ana Luisa Boavista Lustosa Cavalcante</t>
  </si>
  <si>
    <t>ana luisa boavista lustosa cavalcante</t>
  </si>
  <si>
    <t>Ana Veronica Pazmino y Mino Pazmino</t>
  </si>
  <si>
    <t>Pontifícia Universidade Católica do Rio de Janeiro (PUC-Rio)</t>
  </si>
  <si>
    <t>ana veronica pazmino y mino pazmino</t>
  </si>
  <si>
    <t>Andrea Cristiane Krause Bierhalz</t>
  </si>
  <si>
    <t>Universidade Federal do Estado de Santa Catarina (UFSC)</t>
  </si>
  <si>
    <t>Universidade Federal do Estado de Santa Catarina</t>
  </si>
  <si>
    <t>andrea cristiane krause bierhalz</t>
  </si>
  <si>
    <t>universidade federal do estado de santa catarina</t>
  </si>
  <si>
    <t>Andréia Mesacasa</t>
  </si>
  <si>
    <t>Universidade Federal do Paraná (UFPR)</t>
  </si>
  <si>
    <t>Universidade Federal do Paraná</t>
  </si>
  <si>
    <t>andreia mesacasa</t>
  </si>
  <si>
    <t>universidade federal do parana</t>
  </si>
  <si>
    <t>Antonio Marques</t>
  </si>
  <si>
    <t>antonio marques</t>
  </si>
  <si>
    <t>Catia Rosana Lange de Aguiar</t>
  </si>
  <si>
    <t>catia rosana lange de aguiar</t>
  </si>
  <si>
    <t>Celina Angelica Lisboa Valente Carlos</t>
  </si>
  <si>
    <t>celina angelica lisboa valente carlos</t>
  </si>
  <si>
    <t>Claudia Schems</t>
  </si>
  <si>
    <t>Pontifícia Universidade Católica do Rio Grande do Sul (PUC-RS)</t>
  </si>
  <si>
    <t>Pontifícia Universidade Católica do Rio Grande do Sul</t>
  </si>
  <si>
    <t>claudia schems</t>
  </si>
  <si>
    <t>pontificia universidade catolica do rio grande do sul</t>
  </si>
  <si>
    <t>Cláudio Aleixo Rocha</t>
  </si>
  <si>
    <t>claudio aleixo rocha</t>
  </si>
  <si>
    <t>Clovis de Medeiros Bezerra</t>
  </si>
  <si>
    <t>Universidade Federal do Rio Grande do Norte (UFRN)</t>
  </si>
  <si>
    <t>Universidade Federal do Rio Grande do Norte</t>
  </si>
  <si>
    <t>RN</t>
  </si>
  <si>
    <t>Rio Grande do Norte</t>
  </si>
  <si>
    <t>clovis de medeiros bezerra</t>
  </si>
  <si>
    <t>universidade federal do rio grande do norte</t>
  </si>
  <si>
    <t>Daives Arakem Bergamasco</t>
  </si>
  <si>
    <t>Universidade Estadual de Campinas (UNICAMP)</t>
  </si>
  <si>
    <t>Universidade Estadual de Campinas</t>
  </si>
  <si>
    <t>daives arakem bergamasco</t>
  </si>
  <si>
    <t>universidade estadual de campinas</t>
  </si>
  <si>
    <t>Débora Pires Teixeira</t>
  </si>
  <si>
    <t>Universidade Federal Rural do Rio de Janeiro (UFRRJ)</t>
  </si>
  <si>
    <t>Universidade Federal Rural do Rio de Janeiro</t>
  </si>
  <si>
    <t>debora pires teixeira</t>
  </si>
  <si>
    <t>universidade federal rural do rio de janeiro</t>
  </si>
  <si>
    <t>Denilson Moreira Santos</t>
  </si>
  <si>
    <t>Universidade Federal Do Maranhão (UFMA)</t>
  </si>
  <si>
    <t>Universidade Federal Do Maranhão</t>
  </si>
  <si>
    <t>denilson moreira santos</t>
  </si>
  <si>
    <t>Ekaterina Inglesis Barcellos</t>
  </si>
  <si>
    <t>Universidade Estadual Paulista Júlio de Mesquita Filho (UNESP)</t>
  </si>
  <si>
    <t>Universidade Estadual Paulista Júlio de Mesquita Filho</t>
  </si>
  <si>
    <t>ekaterina inglesis barcellos</t>
  </si>
  <si>
    <t>universidade estadual paulista julio de mesquita filho</t>
  </si>
  <si>
    <t>Etevaldo Santos Cruz</t>
  </si>
  <si>
    <t>Universidade Federal do Recôncavo da Bahia (UFRB)</t>
  </si>
  <si>
    <t>Universidade Federal do Recôncavo da Bahia</t>
  </si>
  <si>
    <t>BA</t>
  </si>
  <si>
    <t>Bahia</t>
  </si>
  <si>
    <t>etevaldo santos cruz</t>
  </si>
  <si>
    <t>universidade federal do reconcavo da bahia</t>
  </si>
  <si>
    <t>Fabiana Oliveira Heinrich</t>
  </si>
  <si>
    <t>Universidade Federal do Rio de Janeiro (UFRJ)</t>
  </si>
  <si>
    <t>fabiana oliveira heinrich</t>
  </si>
  <si>
    <t>Fabiano Eloy Atílio Batista</t>
  </si>
  <si>
    <t>Universidade do Estado de Minas Gerais (UEMG)</t>
  </si>
  <si>
    <t>Universidade do Estado de Minas Gerais</t>
  </si>
  <si>
    <t>fabiano eloy atilio batista</t>
  </si>
  <si>
    <t>universidade do estado de minas gerais</t>
  </si>
  <si>
    <t>Fausto Roberto Poço Viana</t>
  </si>
  <si>
    <t>fausto roberto poco viana</t>
  </si>
  <si>
    <t>Fernanda Steffens</t>
  </si>
  <si>
    <t>fernanda steffens</t>
  </si>
  <si>
    <t>Flávio Andaló</t>
  </si>
  <si>
    <t>flavio andalo</t>
  </si>
  <si>
    <t>Franciele Menegucci</t>
  </si>
  <si>
    <t>Universidade Estadual Paulista (UNESP)</t>
  </si>
  <si>
    <t>Universidade Estadual Paulista</t>
  </si>
  <si>
    <t>franciele menegucci</t>
  </si>
  <si>
    <t>universidade estadual paulista</t>
  </si>
  <si>
    <t>Fred Mendes Stapazzoli Junior</t>
  </si>
  <si>
    <t>fred mendes stapazzoli junior</t>
  </si>
  <si>
    <t>Frederico Braida</t>
  </si>
  <si>
    <t>frederico braida</t>
  </si>
  <si>
    <t>Gabriel de Souza Prim</t>
  </si>
  <si>
    <t>gabriel de souza prim</t>
  </si>
  <si>
    <t>Gazy Andraus</t>
  </si>
  <si>
    <t>Instituto Federal de São Paulo (IFSP)</t>
  </si>
  <si>
    <t>Instituto Federal de São Paulo</t>
  </si>
  <si>
    <t>gazy andraus</t>
  </si>
  <si>
    <t>instituto federal de sao paulo</t>
  </si>
  <si>
    <t>Glauba Alves do Vale Cestari</t>
  </si>
  <si>
    <t>glauba alves do vale cestari</t>
  </si>
  <si>
    <t>Glauber Soares Junior</t>
  </si>
  <si>
    <t>glauber soares junior</t>
  </si>
  <si>
    <t>Hércules Monteiro</t>
  </si>
  <si>
    <t>hercules monteiro</t>
  </si>
  <si>
    <t>Isaac Matheus Santos Batista</t>
  </si>
  <si>
    <t>Universidade Federal Rural de Pernambuco (UFRP)</t>
  </si>
  <si>
    <t>Universidade Federal Rural de Pernambuco</t>
  </si>
  <si>
    <t>isaac matheus santos batista</t>
  </si>
  <si>
    <t>universidade federal rural de pernambuco</t>
  </si>
  <si>
    <t>Ivis de Aguiar Souza</t>
  </si>
  <si>
    <t>ivis de aguiar souza</t>
  </si>
  <si>
    <t>Joana Luisa Cunha</t>
  </si>
  <si>
    <t>joana luisa cunha</t>
  </si>
  <si>
    <t>João Alberto Baptista Barata</t>
  </si>
  <si>
    <t>Universidade Lusófona</t>
  </si>
  <si>
    <t>joao alberto baptista barata</t>
  </si>
  <si>
    <t>universidade lusofona</t>
  </si>
  <si>
    <t>José Ignacio Ribeiro Marinho</t>
  </si>
  <si>
    <t>Universidade Federal Fluminense (UFF)</t>
  </si>
  <si>
    <t>Universidade Federal Fluminense</t>
  </si>
  <si>
    <t>jose ignacio ribeiro marinho</t>
  </si>
  <si>
    <t>universidade federal fluminense</t>
  </si>
  <si>
    <t>Júlia Baruque-Ramos</t>
  </si>
  <si>
    <t>julia baruque-ramos</t>
  </si>
  <si>
    <t>Leticia Cunico</t>
  </si>
  <si>
    <t>Instituto Federal de Santa Catarina (IFSC)</t>
  </si>
  <si>
    <t>Instituto Federal de Santa Catarina</t>
  </si>
  <si>
    <t>leticia cunico</t>
  </si>
  <si>
    <t>instituto federal de santa catarina</t>
  </si>
  <si>
    <t>Leticia Galatti</t>
  </si>
  <si>
    <t>leticia galatti</t>
  </si>
  <si>
    <t>Liliane Gonzaga</t>
  </si>
  <si>
    <t>liliane gonzaga</t>
  </si>
  <si>
    <t>Luana M. Wedekin</t>
  </si>
  <si>
    <t>luana m. wedekin</t>
  </si>
  <si>
    <t>Luis Fernando Figueiredo</t>
  </si>
  <si>
    <t>luis fernando figueiredo</t>
  </si>
  <si>
    <t>Manoella Guennes Tavares de Oliveira</t>
  </si>
  <si>
    <t>manoella guennes tavares de oliveira</t>
  </si>
  <si>
    <t>Manuela Beatriz Pedrosa Correia</t>
  </si>
  <si>
    <t>manuela beatriz pedrosa correia</t>
  </si>
  <si>
    <t>Marcelo Curth</t>
  </si>
  <si>
    <t>Feevale</t>
  </si>
  <si>
    <t>marcelo curth</t>
  </si>
  <si>
    <t>feevale</t>
  </si>
  <si>
    <t>Márcio dos Santos Rodrigues</t>
  </si>
  <si>
    <t>Universidade Federal do Pará (UFPA)</t>
  </si>
  <si>
    <t>Universidade Federal do Pará</t>
  </si>
  <si>
    <t>PA</t>
  </si>
  <si>
    <t>Pará</t>
  </si>
  <si>
    <t>marcio dos santos rodrigues</t>
  </si>
  <si>
    <t>universidade federal do para</t>
  </si>
  <si>
    <t>Marcus Vinícius Souza Santos</t>
  </si>
  <si>
    <t>Universidade do Estado da Bahia (UNEB)</t>
  </si>
  <si>
    <t>Universidade do Estado da Bahia</t>
  </si>
  <si>
    <t>marcus vinicius souza santos</t>
  </si>
  <si>
    <t>universidade do estado da bahia</t>
  </si>
  <si>
    <t>Maysa de Paula Pacheco Batista</t>
  </si>
  <si>
    <t>maysa de paula pacheco batista</t>
  </si>
  <si>
    <t>Natal Anacleto Chicca Junior</t>
  </si>
  <si>
    <t>natal anacleto chicca junior</t>
  </si>
  <si>
    <t>Natalia Rosa Epaminondas</t>
  </si>
  <si>
    <t>natalia rosa epaminondas</t>
  </si>
  <si>
    <t>Nadielli Maria dos Santos Galvão</t>
  </si>
  <si>
    <t>Universidade Federal de Sergipe (UFS)</t>
  </si>
  <si>
    <t>Universidade Federal de Sergipe</t>
  </si>
  <si>
    <t>SE</t>
  </si>
  <si>
    <t>Sergipe</t>
  </si>
  <si>
    <t>nadielli maria dos santos galvao</t>
  </si>
  <si>
    <t>universidade federal de sergipe</t>
  </si>
  <si>
    <t>Olga Pépece</t>
  </si>
  <si>
    <t>Universidade Estadual de Maringá (UEM)</t>
  </si>
  <si>
    <t>Universidade Estadual de Maringá</t>
  </si>
  <si>
    <t>olga pepece</t>
  </si>
  <si>
    <t>universidade estadual de maringa</t>
  </si>
  <si>
    <t>Regina Almeida</t>
  </si>
  <si>
    <t>Centro Universitário Ateneu</t>
  </si>
  <si>
    <t>regina almeida</t>
  </si>
  <si>
    <t>centro universitario ateneu</t>
  </si>
  <si>
    <t>Renata Flaiban Zanete</t>
  </si>
  <si>
    <t>renata flaiban zanete</t>
  </si>
  <si>
    <t>Rute Santos</t>
  </si>
  <si>
    <t>RDD Textiles® (Grupo Valerius - Portugal)</t>
  </si>
  <si>
    <t>RDD Textiles®</t>
  </si>
  <si>
    <t>rute santos</t>
  </si>
  <si>
    <t>rdd textiles®</t>
  </si>
  <si>
    <t>Salomé Lima Ferreira de Almeida</t>
  </si>
  <si>
    <t>salome lima ferreira de almeida</t>
  </si>
  <si>
    <t>Serzenando Alves Vieira Neto</t>
  </si>
  <si>
    <t>serzenando alves vieira neto</t>
  </si>
  <si>
    <t>Silvane Guimarães</t>
  </si>
  <si>
    <t>Universidade Federal de Viçosa (emérita/aposentada)</t>
  </si>
  <si>
    <t>silvane guimaraes</t>
  </si>
  <si>
    <t>Sofia Moreira</t>
  </si>
  <si>
    <t>sofia moreira</t>
  </si>
  <si>
    <t>Valdecir Babinski Júnior</t>
  </si>
  <si>
    <t>valdecir babinski junior</t>
  </si>
  <si>
    <t>Victor Brito dos Santos Carvalho</t>
  </si>
  <si>
    <t>victor brito dos santos carvalho</t>
  </si>
  <si>
    <t>Vítor Manuel Tavares Teixeira</t>
  </si>
  <si>
    <t>Instituto Politécnico da Maia (IPMaia – Portugal)</t>
  </si>
  <si>
    <t>Instituto Politécnico da Maia</t>
  </si>
  <si>
    <t>vitor manuel tavares teixeira</t>
  </si>
  <si>
    <t>instituto politecnico da maia</t>
  </si>
  <si>
    <t>Adair Marques Filho</t>
  </si>
  <si>
    <t>Universidade Federal do Goiás</t>
  </si>
  <si>
    <t>adair marques filho</t>
  </si>
  <si>
    <t>universidade federal do goias</t>
  </si>
  <si>
    <t>Adriana Cardoso Pereira</t>
  </si>
  <si>
    <t>adriana cardoso pereira</t>
  </si>
  <si>
    <t>Ailson Barbosa de Oliveira</t>
  </si>
  <si>
    <t>ailson barbosa de oliveira</t>
  </si>
  <si>
    <t>Aionara Preis Gabriel</t>
  </si>
  <si>
    <t>aionara preis gabriel</t>
  </si>
  <si>
    <t>Ana Leticia Oliveira do Amaral</t>
  </si>
  <si>
    <t>ana leticia oliveira do amaral</t>
  </si>
  <si>
    <t>Ana Paula Carvalho</t>
  </si>
  <si>
    <t>Centro Universitário Herminio Ometto de Araras</t>
  </si>
  <si>
    <t>ana paula carvalho</t>
  </si>
  <si>
    <t>centro universitario herminio ometto de araras</t>
  </si>
  <si>
    <t>Ana Paula Provin</t>
  </si>
  <si>
    <t>Universidade do Sul de Santa Catarina</t>
  </si>
  <si>
    <t>ana paula provin</t>
  </si>
  <si>
    <t>universidade do sul de santa catarina</t>
  </si>
  <si>
    <t>Instituto Federal de Educação, Ciência e Tecnologia do Rio Grande do Sul</t>
  </si>
  <si>
    <t>instituto federal de educacao, ciencia e tecnologia do rio grande do sul</t>
  </si>
  <si>
    <t>Araguacy Paixão Almeida Filgueiras</t>
  </si>
  <si>
    <t>Universidade Federal do Ceará</t>
  </si>
  <si>
    <t>araguacy paixao almeida filgueiras</t>
  </si>
  <si>
    <t>universidade federal do ceara</t>
  </si>
  <si>
    <t>Bárbara Venturini Ábile</t>
  </si>
  <si>
    <t>barbara venturini abile</t>
  </si>
  <si>
    <t>Brenda Lobo</t>
  </si>
  <si>
    <t>brenda lobo</t>
  </si>
  <si>
    <t>Carla Paoliello</t>
  </si>
  <si>
    <t>Faculdade de Belas-Artes da Universidade de Lisboa</t>
  </si>
  <si>
    <t>carla paoliello</t>
  </si>
  <si>
    <t>faculdade de belas-artes da universidade de lisboa</t>
  </si>
  <si>
    <t>Carlos Eduardo Guimarães Medeiros</t>
  </si>
  <si>
    <t>carlos eduardo guimaraes medeiros</t>
  </si>
  <si>
    <t>Cássio Henrique Bauer</t>
  </si>
  <si>
    <t>cassio henrique bauer</t>
  </si>
  <si>
    <t>Consuelo Schlichta</t>
  </si>
  <si>
    <t>consuelo schlichta</t>
  </si>
  <si>
    <t>Cyntia Tavares Marques de Queiroz</t>
  </si>
  <si>
    <t>cyntia tavares marques de queiroz</t>
  </si>
  <si>
    <t>Elaine Jansen Pereira</t>
  </si>
  <si>
    <t>Faculdade Cruzeiro do Sul</t>
  </si>
  <si>
    <t>elaine jansen pereira</t>
  </si>
  <si>
    <t>faculdade cruzeiro do sul</t>
  </si>
  <si>
    <t>Elisabete Mónica Moreira Faria</t>
  </si>
  <si>
    <t>elisabete monica moreira faria</t>
  </si>
  <si>
    <t>Elisabeth Murilho da Silva</t>
  </si>
  <si>
    <t>elisabeth murilho da silva</t>
  </si>
  <si>
    <t>Erica Pereira das Neves</t>
  </si>
  <si>
    <t>erica pereira das neves</t>
  </si>
  <si>
    <t>Flavio Gloria Caminada Sabra</t>
  </si>
  <si>
    <t>Instituto Federal de Educação, Ciência e Tecnologia do Rio de Janeiro</t>
  </si>
  <si>
    <t>instituto federal de educacao, ciencia e tecnologia do rio de janeiro</t>
  </si>
  <si>
    <t>Francisca Raimunda Nogueira Mendes</t>
  </si>
  <si>
    <t>francisca raimunda nogueira mendes</t>
  </si>
  <si>
    <t>Universidade Federal do Espírito Santo</t>
  </si>
  <si>
    <t>ES</t>
  </si>
  <si>
    <t>Espírito Santo</t>
  </si>
  <si>
    <t>universidade federal do espirito santo</t>
  </si>
  <si>
    <t>Germana Maria Fontenelle Bezerra</t>
  </si>
  <si>
    <t>germana maria fontenelle bezerra</t>
  </si>
  <si>
    <t>Helcio Jose Prado Fabri</t>
  </si>
  <si>
    <t>Universidade Positivo</t>
  </si>
  <si>
    <t>helcio jose prado fabri</t>
  </si>
  <si>
    <t>universidade positivo</t>
  </si>
  <si>
    <t>Jaci Aico Kussakawa</t>
  </si>
  <si>
    <t>jaci aico kussakawa</t>
  </si>
  <si>
    <t>Jailson Oliveira Nascimento</t>
  </si>
  <si>
    <t>jailson oliveira nascimento</t>
  </si>
  <si>
    <t>Jaqueline Zarpellon</t>
  </si>
  <si>
    <t>jaqueline zarpellon</t>
  </si>
  <si>
    <t>José Roberto Pereira Peres</t>
  </si>
  <si>
    <t>jose roberto pereira peres</t>
  </si>
  <si>
    <t>Madson Luis Gomes de Oliveira</t>
  </si>
  <si>
    <t>madson luis gomes de oliveira</t>
  </si>
  <si>
    <t>Mara Rubia Theis</t>
  </si>
  <si>
    <t>mara rubia theis</t>
  </si>
  <si>
    <t>Maria de Fátima da S. Costa G. de Mattos</t>
  </si>
  <si>
    <t>Centro Universitário Moura Lacerda</t>
  </si>
  <si>
    <t>maria de fatima da s. costa g. de mattos</t>
  </si>
  <si>
    <t>centro universitario moura lacerda</t>
  </si>
  <si>
    <t>Maria Lúcia Bueno Ramos</t>
  </si>
  <si>
    <t>maria lucia bueno ramos</t>
  </si>
  <si>
    <t>Maristela Müller</t>
  </si>
  <si>
    <t>maristela muller</t>
  </si>
  <si>
    <t>Mi Medrado</t>
  </si>
  <si>
    <t>Universidade Federal da Bahia</t>
  </si>
  <si>
    <t>mi medrado</t>
  </si>
  <si>
    <t>universidade federal da bahia</t>
  </si>
  <si>
    <t>Noeli Moreira</t>
  </si>
  <si>
    <t>noeli moreira</t>
  </si>
  <si>
    <t>Paula Piva Linke</t>
  </si>
  <si>
    <t>paula piva linke</t>
  </si>
  <si>
    <t>Priscila Anversa</t>
  </si>
  <si>
    <t>priscila anversa</t>
  </si>
  <si>
    <t>Rachel Corrêa de Quadros</t>
  </si>
  <si>
    <t>Universidade Comunitária da Região de Chapecó</t>
  </si>
  <si>
    <t>rachel correa de quadros</t>
  </si>
  <si>
    <t>universidade comunitaria da regiao de chapeco</t>
  </si>
  <si>
    <t>Universidade do Porto</t>
  </si>
  <si>
    <t>universidade do porto</t>
  </si>
  <si>
    <t>Vera Lucia Felippi</t>
  </si>
  <si>
    <t>Universidade de Lisboa</t>
  </si>
  <si>
    <t>vera lucia felippi</t>
  </si>
  <si>
    <t>universidade de lisboa</t>
  </si>
  <si>
    <t>Viviane Beineke</t>
  </si>
  <si>
    <t>viviane beineke</t>
  </si>
  <si>
    <t>Aliana Aires</t>
  </si>
  <si>
    <t>aliana aires</t>
  </si>
  <si>
    <t>Ana Mery Sehbe De Carli</t>
  </si>
  <si>
    <t>Universidade de Caxias do Sul</t>
  </si>
  <si>
    <t>ana mery sehbe de carli</t>
  </si>
  <si>
    <t>universidade de caxias do sul</t>
  </si>
  <si>
    <t>Ana Rita Valverde Peroba</t>
  </si>
  <si>
    <t>ana rita valverde peroba</t>
  </si>
  <si>
    <t>Andréa Barbosa Camargo</t>
  </si>
  <si>
    <t>andrea barbosa camargo</t>
  </si>
  <si>
    <t>Antonio Takao Kanamaru</t>
  </si>
  <si>
    <t>antonio takao kanamaru</t>
  </si>
  <si>
    <t>Carina Rufino</t>
  </si>
  <si>
    <t>carina rufino</t>
  </si>
  <si>
    <t>Carlos Alberto Barbosa</t>
  </si>
  <si>
    <t>carlos alberto barbosa</t>
  </si>
  <si>
    <t>Universidade do Rio de Janeiro</t>
  </si>
  <si>
    <t>universidade do rio de janeiro</t>
  </si>
  <si>
    <t>Cláudia Silvana Saldanha Palheta</t>
  </si>
  <si>
    <t>claudia silvana saldanha palheta</t>
  </si>
  <si>
    <t>Daniela Novelli</t>
  </si>
  <si>
    <t>daniela novelli</t>
  </si>
  <si>
    <t>Elifas Levi da Silva</t>
  </si>
  <si>
    <t>Instituto Federal de Educação, Ciência e Tecnologia de São Paulo</t>
  </si>
  <si>
    <t>elifas levi da silva</t>
  </si>
  <si>
    <t>instituto federal de educacao, ciencia e tecnologia de sao paulo</t>
  </si>
  <si>
    <t>Emanuella Scoz</t>
  </si>
  <si>
    <t>Fundação Universidade Regional de Blumenau</t>
  </si>
  <si>
    <t>emanuella scoz</t>
  </si>
  <si>
    <t>fundacao universidade regional de blumenau</t>
  </si>
  <si>
    <t>Etevaldo Cruz</t>
  </si>
  <si>
    <t>etevaldo cruz</t>
  </si>
  <si>
    <t>Eugenio Andrés Díaz Merino</t>
  </si>
  <si>
    <t>eugenio andres diaz merino</t>
  </si>
  <si>
    <t>Fabiano Garcia</t>
  </si>
  <si>
    <t>fabiano garcia</t>
  </si>
  <si>
    <t>Fausto R P Viana</t>
  </si>
  <si>
    <t>fausto r p viana</t>
  </si>
  <si>
    <t>Fellipe Eloy Teixeira Albuquerque</t>
  </si>
  <si>
    <t>fellipe eloy teixeira albuquerque</t>
  </si>
  <si>
    <t>Filipe Rafael Gracioli</t>
  </si>
  <si>
    <t>Instituto do Patrimônio Histórico e Artístico Nacional</t>
  </si>
  <si>
    <t>filipe rafael gracioli</t>
  </si>
  <si>
    <t>instituto do patrimonio historico e artistico nacional</t>
  </si>
  <si>
    <t>Guido Conrado</t>
  </si>
  <si>
    <t>guido conrado</t>
  </si>
  <si>
    <t>Isabel Cristina Italiano</t>
  </si>
  <si>
    <t>isabel cristina italiano</t>
  </si>
  <si>
    <t>Ivana Guilherme Simili</t>
  </si>
  <si>
    <t>ivana guilherme simili</t>
  </si>
  <si>
    <t>Janaí Pereira</t>
  </si>
  <si>
    <t>janai pereira</t>
  </si>
  <si>
    <t>João Victor Brito dos Santo Carvalho</t>
  </si>
  <si>
    <t>joao victor brito dos santo carvalho</t>
  </si>
  <si>
    <t>Joselma Lima Ferreira</t>
  </si>
  <si>
    <t>Instituto Federal do Piauí</t>
  </si>
  <si>
    <t>PI</t>
  </si>
  <si>
    <t>Piauí</t>
  </si>
  <si>
    <t>joselma lima ferreira</t>
  </si>
  <si>
    <t>instituto federal do piaui</t>
  </si>
  <si>
    <t>Karina Courel</t>
  </si>
  <si>
    <t>Prefeitura do Município de São Paulo</t>
  </si>
  <si>
    <t>karina courel</t>
  </si>
  <si>
    <t>prefeitura do municipio de sao paulo</t>
  </si>
  <si>
    <t>Lair Barroso Arraes Rocha Silva</t>
  </si>
  <si>
    <t>lair barroso arraes rocha silva</t>
  </si>
  <si>
    <t>Laise Lutz Condé Castro</t>
  </si>
  <si>
    <t>laise lutz conde castro</t>
  </si>
  <si>
    <t>Larissa Almada</t>
  </si>
  <si>
    <t>Senac São Paulo</t>
  </si>
  <si>
    <t>larissa almada</t>
  </si>
  <si>
    <t>senac sao paulo</t>
  </si>
  <si>
    <t>Laura Ferraza Lima</t>
  </si>
  <si>
    <t>laura ferraza lima</t>
  </si>
  <si>
    <t>Luciana Mara Rodrigues Santos</t>
  </si>
  <si>
    <t>luciana mara rodrigues santos</t>
  </si>
  <si>
    <t>Luísa Mendes Tavares</t>
  </si>
  <si>
    <t>Colégio Pedro II</t>
  </si>
  <si>
    <t>luisa mendes tavares</t>
  </si>
  <si>
    <t>colegio pedro ii</t>
  </si>
  <si>
    <t>Luiz Claudio Gonçalves Gomes</t>
  </si>
  <si>
    <t>Instituto Federal Fluminense</t>
  </si>
  <si>
    <t>luiz claudio goncalves gomes</t>
  </si>
  <si>
    <t>instituto federal fluminense</t>
  </si>
  <si>
    <t>Mágda Cunha</t>
  </si>
  <si>
    <t>magda cunha</t>
  </si>
  <si>
    <t>Marcelo Machado Martins</t>
  </si>
  <si>
    <t>marcelo machado martins</t>
  </si>
  <si>
    <t>Márcia Luiza França da Silva</t>
  </si>
  <si>
    <t>marcia luiza franca da silva</t>
  </si>
  <si>
    <t>Maria Eloisa de Jesus Conceição</t>
  </si>
  <si>
    <t>maria eloisa de jesus conceicao</t>
  </si>
  <si>
    <t>Mateus Raynner André de Souza</t>
  </si>
  <si>
    <t>mateus raynner andre de souza</t>
  </si>
  <si>
    <t>Nathalia Coelho de Oliveira</t>
  </si>
  <si>
    <t>nathalia coelho de oliveira</t>
  </si>
  <si>
    <t>Patrícia de Mello Souza</t>
  </si>
  <si>
    <t>patricia de mello souza</t>
  </si>
  <si>
    <t>Paula Cristina Visoná</t>
  </si>
  <si>
    <t>Universidade do Vale do Rio dos Sinos</t>
  </si>
  <si>
    <t>paula cristina visona</t>
  </si>
  <si>
    <t>universidade do vale do rio dos sinos</t>
  </si>
  <si>
    <t>Paula Regina Puhl</t>
  </si>
  <si>
    <t>paula regina puhl</t>
  </si>
  <si>
    <t>Renata Costa Leahy</t>
  </si>
  <si>
    <t>Anhanguera Salvador</t>
  </si>
  <si>
    <t>renata costa leahy</t>
  </si>
  <si>
    <t>anhanguera salvador</t>
  </si>
  <si>
    <t>Rochelle Cristina dos Santos</t>
  </si>
  <si>
    <t>rochelle cristina dos santos</t>
  </si>
  <si>
    <t>Samara Kalil</t>
  </si>
  <si>
    <t>samara kalil</t>
  </si>
  <si>
    <t>Soraya Aparecida Álvares Coppola</t>
  </si>
  <si>
    <t>soraya aparecida alvares coppola</t>
  </si>
  <si>
    <t>Stella Mendonça Caetano</t>
  </si>
  <si>
    <t>Universidade do Vale dos Sinos</t>
  </si>
  <si>
    <t>stella mendonca caetano</t>
  </si>
  <si>
    <t>universidade do vale dos sinos</t>
  </si>
  <si>
    <t>Suelen Karini Almeida de Matos</t>
  </si>
  <si>
    <t>suelen karini almeida de matos</t>
  </si>
  <si>
    <t>Taiza Kalinowski Anselmo</t>
  </si>
  <si>
    <t>Universidade do Vale do Itajaí</t>
  </si>
  <si>
    <t>taiza kalinowski anselmo</t>
  </si>
  <si>
    <t>universidade do vale do itajai</t>
  </si>
  <si>
    <t>Tania Marcia Cezar Hoff</t>
  </si>
  <si>
    <t>tania marcia cezar hoff</t>
  </si>
  <si>
    <t>Vanessa Lilian de Oliveira Nunes</t>
  </si>
  <si>
    <t>vanessa lilian de oliveira nunes</t>
  </si>
  <si>
    <t>Veronica Urbani Souto</t>
  </si>
  <si>
    <t>Prefeitura Municipal de São Paulo</t>
  </si>
  <si>
    <t>veronica urbani souto</t>
  </si>
  <si>
    <t>prefeitura municipal de sao paulo</t>
  </si>
  <si>
    <t>Adriana da Rosa Amaral</t>
  </si>
  <si>
    <t>Universidade do Vale do Rio dos Sinos (UNISINOS)</t>
  </si>
  <si>
    <t>adriana da rosa amaral</t>
  </si>
  <si>
    <t>Adriana Duarte</t>
  </si>
  <si>
    <t>Centro Universitário em Itu e Salto SP (Ceunsp)</t>
  </si>
  <si>
    <t>Centro Universitário em Itu e Salto SP</t>
  </si>
  <si>
    <t>adriana duarte</t>
  </si>
  <si>
    <t>centro universitario em itu e salto sp</t>
  </si>
  <si>
    <t>Amanda Queiroz Campos</t>
  </si>
  <si>
    <t>amanda queiroz campos</t>
  </si>
  <si>
    <t>Universidade Federal de São João Del Rei (UFSJ)</t>
  </si>
  <si>
    <t>Universidade Federal de São João Del Rei</t>
  </si>
  <si>
    <t>universidade federal de sao joao del rei</t>
  </si>
  <si>
    <t>Universidade de Caxias do Sul (UCS)</t>
  </si>
  <si>
    <t>Ana Paula Celso de Miranda</t>
  </si>
  <si>
    <t>ana paula celso de miranda</t>
  </si>
  <si>
    <t>Universidade Federal do Ceará (UFC)</t>
  </si>
  <si>
    <t>Arthur de Oliveira Filho</t>
  </si>
  <si>
    <t>arthur de oliveira filho</t>
  </si>
  <si>
    <t>Universidade Estadual de Campinas (Unicamp)</t>
  </si>
  <si>
    <t>Beatriz Ferreira Pires</t>
  </si>
  <si>
    <t>beatriz ferreira pires</t>
  </si>
  <si>
    <t>Benedita Afonso Martins</t>
  </si>
  <si>
    <t>benedita afonso martins</t>
  </si>
  <si>
    <t>Carolina Casarin</t>
  </si>
  <si>
    <t>carolina casarin</t>
  </si>
  <si>
    <t>Cariane Weydmann Camargo</t>
  </si>
  <si>
    <t>cariane weydmann camargo</t>
  </si>
  <si>
    <t>Instituição de Ensino Superior em São Paulo (ESPM-SP)</t>
  </si>
  <si>
    <t>Instituição de Ensino Superior em São Paulo</t>
  </si>
  <si>
    <t>instituicao de ensino superior em sao paulo</t>
  </si>
  <si>
    <t>Cheyenne Frajuca</t>
  </si>
  <si>
    <t>cheyenne frajuca</t>
  </si>
  <si>
    <t>Daniel Fraga de Castro</t>
  </si>
  <si>
    <t>Pontifícia Universidade Católica</t>
  </si>
  <si>
    <t>daniel fraga de castro</t>
  </si>
  <si>
    <t>pontificia universidade catolica</t>
  </si>
  <si>
    <t>Dulce Maria Holanda Maciel</t>
  </si>
  <si>
    <t>dulce maria holanda maciel</t>
  </si>
  <si>
    <t>Elida Belquice Araújo Santiago</t>
  </si>
  <si>
    <t>elida belquice araujo santiago</t>
  </si>
  <si>
    <t>Universidade Regional de Blumenau (FURB)</t>
  </si>
  <si>
    <t>Universidade Regional de Blumenau</t>
  </si>
  <si>
    <t>universidade regional de blumenau</t>
  </si>
  <si>
    <t>Felipe Bernardo da Silva Goebel</t>
  </si>
  <si>
    <t>Universidade Federal do Estado do Rio de Janeiro (UNI-RIO)</t>
  </si>
  <si>
    <t>felipe bernardo da silva goebel</t>
  </si>
  <si>
    <t>Flavia Zimmerle</t>
  </si>
  <si>
    <t>UFPE</t>
  </si>
  <si>
    <t>flavia zimmerle</t>
  </si>
  <si>
    <t>ufpe</t>
  </si>
  <si>
    <t>Instituto do Patrimônio Histórico e Artístico Nacional (IPHAN)</t>
  </si>
  <si>
    <t>SENAI GO, SENAI SC, SENAI CETIQT</t>
  </si>
  <si>
    <t>senai go, senai sc, senai cetiqt</t>
  </si>
  <si>
    <t>Geraldo Coelho Lima Júnior</t>
  </si>
  <si>
    <t>UNIVERSIDADE ANHEMBI MORUMBI</t>
  </si>
  <si>
    <t>geraldo coelho lima junior</t>
  </si>
  <si>
    <t>universidade anhembi morumbi</t>
  </si>
  <si>
    <t>Gláucia Maria Costa Trinchão Paulo</t>
  </si>
  <si>
    <t>Universidade Estadual de Feira de Santana (UEFS)</t>
  </si>
  <si>
    <t>Universidade Estadual de Feira de Santana</t>
  </si>
  <si>
    <t>glaucia maria costa trinchao paulo</t>
  </si>
  <si>
    <t>universidade estadual de feira de santana</t>
  </si>
  <si>
    <t>Graziela Morelli</t>
  </si>
  <si>
    <t>graziela morelli</t>
  </si>
  <si>
    <t>Guadalupe Alvarez</t>
  </si>
  <si>
    <t>Universidad Nacional de Tres de Febrero</t>
  </si>
  <si>
    <t>Argentina</t>
  </si>
  <si>
    <t>guadalupe alvarez</t>
  </si>
  <si>
    <t>universidad nacional de tres de febrero</t>
  </si>
  <si>
    <t>Heloisa Helena de Oliveira Santos</t>
  </si>
  <si>
    <t>heloisa helena de oliveira santos</t>
  </si>
  <si>
    <t>Heloísa Sousa</t>
  </si>
  <si>
    <t>Universidade do Estado de São Paulo (USP)</t>
  </si>
  <si>
    <t>Universidade do Estado de São Paulo</t>
  </si>
  <si>
    <t>heloisa sousa</t>
  </si>
  <si>
    <t>universidade do estado de sao paulo</t>
  </si>
  <si>
    <t>Irlen Antonio Gonçalves</t>
  </si>
  <si>
    <t>Centro Federal de Educação Tecnológica de Minas Gerais (CEFET-MG)</t>
  </si>
  <si>
    <t>Centro Federal de Educação Tecnológica de Minas Gerais</t>
  </si>
  <si>
    <t>irlen antonio goncalves</t>
  </si>
  <si>
    <t>centro federal de educacao tecnologica de minas gerais</t>
  </si>
  <si>
    <t>Isabel Cristina de Jesus Brandão</t>
  </si>
  <si>
    <t>Universidade Estadual do Sudoeste da Bahia (UESB)</t>
  </si>
  <si>
    <t>Universidade Estadual do Sudoeste da Bahia</t>
  </si>
  <si>
    <t>isabel cristina de jesus brandao</t>
  </si>
  <si>
    <t>universidade estadual do sudoeste da bahia</t>
  </si>
  <si>
    <t>Universidade do Minho (UM/PT)</t>
  </si>
  <si>
    <t>João Dalla Rosa Junior</t>
  </si>
  <si>
    <t>SENAI CETIQT</t>
  </si>
  <si>
    <t>joao dalla rosa junior</t>
  </si>
  <si>
    <t>senai cetiqt</t>
  </si>
  <si>
    <t>Instituto Federal de Educação, Ciência e Tecnologia do Piauí (IFPI)</t>
  </si>
  <si>
    <t>Instituto Federal de Educação, Ciência e Tecnologia do Piauí</t>
  </si>
  <si>
    <t>instituto federal de educacao, ciencia e tecnologia do piaui</t>
  </si>
  <si>
    <t>Juliana Bononi</t>
  </si>
  <si>
    <t>juliana bononi</t>
  </si>
  <si>
    <t>Julia Percebom</t>
  </si>
  <si>
    <t>julia percebom</t>
  </si>
  <si>
    <t>Instituto Federal de Santa Catarina (IFSC/Gaspar)</t>
  </si>
  <si>
    <t>Laiana Pereira da Silveira</t>
  </si>
  <si>
    <t>Instituto Federal Sul Rio Grandense, Campus Pelotas (IFSul)</t>
  </si>
  <si>
    <t>Instituto Federal Sul Rio Grandense, Campus Pelotas</t>
  </si>
  <si>
    <t>laiana pereira da silveira</t>
  </si>
  <si>
    <t>instituto federal sul rio grandense, campus pelotas</t>
  </si>
  <si>
    <t>Laise Lutz Condé de Castro</t>
  </si>
  <si>
    <t>laise lutz conde de castro</t>
  </si>
  <si>
    <t>Lilyan Guimarães Berlim</t>
  </si>
  <si>
    <t>lilyan guimaraes berlim</t>
  </si>
  <si>
    <t>Lucas da Rosa</t>
  </si>
  <si>
    <t>lucas da rosa</t>
  </si>
  <si>
    <t>Luciana Chen</t>
  </si>
  <si>
    <t>Centro Universitário Senac (SENAC)</t>
  </si>
  <si>
    <t>Centro Universitário Senac</t>
  </si>
  <si>
    <t>luciana chen</t>
  </si>
  <si>
    <t>centro universitario senac</t>
  </si>
  <si>
    <t>Luciana da Silva Bertoso</t>
  </si>
  <si>
    <t>luciana da silva bertoso</t>
  </si>
  <si>
    <t>Luciane Maria Fadel</t>
  </si>
  <si>
    <t>luciane maria fadel</t>
  </si>
  <si>
    <t>Luis Carlos Paschoarelli</t>
  </si>
  <si>
    <t>luis carlos paschoarelli</t>
  </si>
  <si>
    <t>Luis Felix de Barros Vieira Rocha</t>
  </si>
  <si>
    <t>Universidade Federal de Pelotas (UFPel)</t>
  </si>
  <si>
    <t>Universidade Federal de Pelotas</t>
  </si>
  <si>
    <t>luis felix de barros vieira rocha</t>
  </si>
  <si>
    <t>universidade federal de pelotas</t>
  </si>
  <si>
    <t>Luz Neira García</t>
  </si>
  <si>
    <t>UAM</t>
  </si>
  <si>
    <t>luz neira garcia</t>
  </si>
  <si>
    <t>uam</t>
  </si>
  <si>
    <t>Maíra Zimmermann de Andrade</t>
  </si>
  <si>
    <t>Fundação Armando Álvares Penteado (FAAP)</t>
  </si>
  <si>
    <t>Fundação Armando Álvares Penteado</t>
  </si>
  <si>
    <t>maira zimmermann de andrade</t>
  </si>
  <si>
    <t>fundacao armando alvares penteado</t>
  </si>
  <si>
    <t>Manoel Alexandre Ferreira Silva</t>
  </si>
  <si>
    <t>manoel alexandre ferreira silva</t>
  </si>
  <si>
    <t>Márcio A. F. Duarte</t>
  </si>
  <si>
    <t>FACCAT</t>
  </si>
  <si>
    <t>marcio a. f. duarte</t>
  </si>
  <si>
    <t>faccat</t>
  </si>
  <si>
    <t>Maria Carolina Garcia</t>
  </si>
  <si>
    <t>Centro Universitário Belas Artes de São Paulo</t>
  </si>
  <si>
    <t>maria carolina garcia</t>
  </si>
  <si>
    <t>centro universitario belas artes de sao paulo</t>
  </si>
  <si>
    <t>Maria Celeste de Fatima Sanches</t>
  </si>
  <si>
    <t>Instituto Europeo di Design (Madrid/IED)</t>
  </si>
  <si>
    <t>Instituto Europeo di Design</t>
  </si>
  <si>
    <t>maria celeste de fatima sanches</t>
  </si>
  <si>
    <t>instituto europeo di design</t>
  </si>
  <si>
    <t>Maria das Graças de Andrade Leal</t>
  </si>
  <si>
    <t>maria das gracas de andrade leal</t>
  </si>
  <si>
    <t>Maria de Fátima da S.C.G. de Mattos</t>
  </si>
  <si>
    <t>maria de fatima da s.c.g. de mattos</t>
  </si>
  <si>
    <t>Maria Eduarda Araujo Guimarães</t>
  </si>
  <si>
    <t>Centro Universitário SENAC</t>
  </si>
  <si>
    <t>maria eduarda araujo guimaraes</t>
  </si>
  <si>
    <t>Maria Jose de Jesus Alves Cordeiro</t>
  </si>
  <si>
    <t>Universidade Estadual de Mato Grosso do Sul</t>
  </si>
  <si>
    <t>maria jose de jesus alves cordeiro</t>
  </si>
  <si>
    <t>universidade estadual de mato grosso do sul</t>
  </si>
  <si>
    <t>Maria Sílvia Barros de Held</t>
  </si>
  <si>
    <t>maria silvia barros de held</t>
  </si>
  <si>
    <t>Maria Teresa dos Santos Cunha</t>
  </si>
  <si>
    <t>maria teresa dos santos cunha</t>
  </si>
  <si>
    <t>Mario Marcos Lopes</t>
  </si>
  <si>
    <t>Faculdade de Educação São Luís Secretaria da Educação do Estado de São Paulo</t>
  </si>
  <si>
    <t>mario marcos lopes</t>
  </si>
  <si>
    <t>faculdade de educacao sao luis secretaria da educacao do estado de sao paulo</t>
  </si>
  <si>
    <t>Marizilda dos Santos Menezes</t>
  </si>
  <si>
    <t>marizilda dos santos menezes</t>
  </si>
  <si>
    <t>Marly de Menezes</t>
  </si>
  <si>
    <t>Universidade Anhembi Morumbi</t>
  </si>
  <si>
    <t>marly de menezes</t>
  </si>
  <si>
    <t>Mercedes Lusa Manfredini</t>
  </si>
  <si>
    <t>mercedes lusa manfredini</t>
  </si>
  <si>
    <t>Michelle Medrado (Mi Medrado)</t>
  </si>
  <si>
    <t>Universidade da Califórnia (UC)</t>
  </si>
  <si>
    <t>Universidade da Califórnia</t>
  </si>
  <si>
    <t>EUA</t>
  </si>
  <si>
    <t>michelle medrado (mi medrado)</t>
  </si>
  <si>
    <t>universidade da california</t>
  </si>
  <si>
    <t>Milena Mayuri Pellegrino Ogushi</t>
  </si>
  <si>
    <t>milena mayuri pellegrino ogushi</t>
  </si>
  <si>
    <t>Moisés Waismann</t>
  </si>
  <si>
    <t>moises waismann</t>
  </si>
  <si>
    <t>Nadia Miranda Leschko</t>
  </si>
  <si>
    <t>nadia miranda leschko</t>
  </si>
  <si>
    <t>Nadja Maria Mourão</t>
  </si>
  <si>
    <t>nadja maria mourao</t>
  </si>
  <si>
    <t>Natalia Achcar Monteiro Silva</t>
  </si>
  <si>
    <t>Centro Universitário UNA</t>
  </si>
  <si>
    <t>natalia achcar monteiro silva</t>
  </si>
  <si>
    <t>centro universitario una</t>
  </si>
  <si>
    <t>Olga Maria Coutinho Pépece</t>
  </si>
  <si>
    <t>olga maria coutinho pepece</t>
  </si>
  <si>
    <t>Onnara Custódio Gomes</t>
  </si>
  <si>
    <t>Universidade Estadual Paulista Júlio Mesquita Filha (UNESP)</t>
  </si>
  <si>
    <t>Universidade Estadual Paulista Júlio Mesquita Filha</t>
  </si>
  <si>
    <t>onnara custodio gomes</t>
  </si>
  <si>
    <t>universidade estadual paulista julio mesquita filha</t>
  </si>
  <si>
    <t>Oscar Aceves</t>
  </si>
  <si>
    <t>Universidade Tecnológica Metropolitana (Caracas, Venezuela)</t>
  </si>
  <si>
    <t>Universidade Tecnológica Metropolitana</t>
  </si>
  <si>
    <t>Venezuela</t>
  </si>
  <si>
    <t>oscar aceves</t>
  </si>
  <si>
    <t>universidade tecnologica metropolitana</t>
  </si>
  <si>
    <t>Paulo de Oliveira Rodrigues Junior</t>
  </si>
  <si>
    <t>paulo de oliveira rodrigues junior</t>
  </si>
  <si>
    <t>Raquel Pasternak Glitz Kowalski</t>
  </si>
  <si>
    <t>Pontifícia Universidade Católica do Paraná (PUC-PR)</t>
  </si>
  <si>
    <t>raquel pasternak glitz kowalski</t>
  </si>
  <si>
    <t>Regina Aparecida Sanches</t>
  </si>
  <si>
    <t>regina aparecida sanches</t>
  </si>
  <si>
    <t>Renata Pitombo</t>
  </si>
  <si>
    <t>renata pitombo</t>
  </si>
  <si>
    <t>Rita Morais de Andrade</t>
  </si>
  <si>
    <t>rita morais de andrade</t>
  </si>
  <si>
    <t>Ronaldo Salvador Vasques</t>
  </si>
  <si>
    <t>ronaldo salvador vasques</t>
  </si>
  <si>
    <t>Rute Marisa Rego dos Santos</t>
  </si>
  <si>
    <t>Tintex Textiles S.A.</t>
  </si>
  <si>
    <t>rute marisa rego dos santos</t>
  </si>
  <si>
    <t>tintex textiles s.a.</t>
  </si>
  <si>
    <t>Simone Grace de Barros</t>
  </si>
  <si>
    <t>simone grace de barros</t>
  </si>
  <si>
    <t>Universidade do Vale dos Sinos (UNISINOS)</t>
  </si>
  <si>
    <t>Instituto Politécnico de Bragança (IPB)</t>
  </si>
  <si>
    <t>Instituto Politécnico de Bragança</t>
  </si>
  <si>
    <t>instituto politecnico de braganca</t>
  </si>
  <si>
    <t>Suzana Barreto Martins</t>
  </si>
  <si>
    <t>suzana barreto martins</t>
  </si>
  <si>
    <t>Suzana Ferreira Paulino</t>
  </si>
  <si>
    <t>suzana ferreira paulino</t>
  </si>
  <si>
    <t>Universidade do Vale do Itajaí (UNIVALI)</t>
  </si>
  <si>
    <t>Thais Dyck dos Santos Lima</t>
  </si>
  <si>
    <t>thais dyck dos santos lima</t>
  </si>
  <si>
    <t>Vanilson Luis de Melo Coimbra</t>
  </si>
  <si>
    <t>vanilson luis de melo coimbra</t>
  </si>
  <si>
    <t>Verdi Lazaro Alves Vilela</t>
  </si>
  <si>
    <t>verdi lazaro alves vilela</t>
  </si>
  <si>
    <t>Virginia Borges Kistmann</t>
  </si>
  <si>
    <t>virginia borges kistmann</t>
  </si>
  <si>
    <t>Wellington Gomes de Medeiros</t>
  </si>
  <si>
    <t>Universidade Federal de Campina Grande</t>
  </si>
  <si>
    <t>PB</t>
  </si>
  <si>
    <t>Paraíba</t>
  </si>
  <si>
    <t>wellington gomes de medeiros</t>
  </si>
  <si>
    <t>universidade federal de campina grande</t>
  </si>
  <si>
    <t>Wilson Lemos Junior</t>
  </si>
  <si>
    <t>Instituto Federal do Paraná (IFPR)</t>
  </si>
  <si>
    <t>Instituto Federal do Paraná</t>
  </si>
  <si>
    <t>wilson lemos junior</t>
  </si>
  <si>
    <t>instituto federal do parana</t>
  </si>
  <si>
    <t>Alexandre Pedro de Medeiros</t>
  </si>
  <si>
    <t>alexandre pedro de medeiros</t>
  </si>
  <si>
    <t>Álison Lima Macêdo</t>
  </si>
  <si>
    <t>alison lima macedo</t>
  </si>
  <si>
    <t>Amidete Melo de Aguiar</t>
  </si>
  <si>
    <t>Centro Universitário 7 de Setembro</t>
  </si>
  <si>
    <t>amidete melo de aguiar</t>
  </si>
  <si>
    <t>centro universitario 7 de setembro</t>
  </si>
  <si>
    <t>Ana Lucia Beck</t>
  </si>
  <si>
    <t>ana lucia beck</t>
  </si>
  <si>
    <t>André Dias</t>
  </si>
  <si>
    <t>Universidade da Beira Interior (UBI-PT)</t>
  </si>
  <si>
    <t>Universidade da Beira Interior</t>
  </si>
  <si>
    <t>andre dias</t>
  </si>
  <si>
    <t>universidade da beira interior</t>
  </si>
  <si>
    <t>Angelica Oliveira Adverse</t>
  </si>
  <si>
    <t>angelica oliveira adverse</t>
  </si>
  <si>
    <t>Aparecida Luzia Alzira Zuin</t>
  </si>
  <si>
    <t>Universidade Federal de Rondônia (UFRO)</t>
  </si>
  <si>
    <t>Universidade Federal de Rondônia</t>
  </si>
  <si>
    <t>RO</t>
  </si>
  <si>
    <t>Rondônia</t>
  </si>
  <si>
    <t>aparecida luzia alzira zuin</t>
  </si>
  <si>
    <t>universidade federal de rondonia</t>
  </si>
  <si>
    <t>Carina Borges Rufino</t>
  </si>
  <si>
    <t>Escola Superior de Propaganda e Marketing (ESPM-SP)</t>
  </si>
  <si>
    <t>carina borges rufino</t>
  </si>
  <si>
    <t>Faculdade de Belas-Artes da Universidade de Lisboa (ULisboa)</t>
  </si>
  <si>
    <t>Celia Maria Antonacci Ramos</t>
  </si>
  <si>
    <t>celia maria antonacci ramos</t>
  </si>
  <si>
    <t>Charles Lopes</t>
  </si>
  <si>
    <t>Pontifícia Universidade Católica do Rio Grande do Sul (PUCRS)</t>
  </si>
  <si>
    <t>charles lopes</t>
  </si>
  <si>
    <t>Dorivalda Santos Medeiros Neira</t>
  </si>
  <si>
    <t>dorivalda santos medeiros neira</t>
  </si>
  <si>
    <t>Dyego de Oliveira Arruda</t>
  </si>
  <si>
    <t>dyego de oliveira arruda</t>
  </si>
  <si>
    <t>Fernanda Bonizol Ferrari</t>
  </si>
  <si>
    <t>fernanda bonizol ferrari</t>
  </si>
  <si>
    <t>Inês Saber de Mello</t>
  </si>
  <si>
    <t>ines saber de mello</t>
  </si>
  <si>
    <t>Universidade Federal Rural de Pernambuco (UFRPE)</t>
  </si>
  <si>
    <t>Ítalo José de Medeiros Dantas</t>
  </si>
  <si>
    <t>Universidade Federal de Campina Grande (UFCG)</t>
  </si>
  <si>
    <t>italo jose de medeiros dantas</t>
  </si>
  <si>
    <t>Leandro Alves Garcia</t>
  </si>
  <si>
    <t>Universidade Federal da Paraíba (UFPB)</t>
  </si>
  <si>
    <t>Universidade Federal da Paraíba</t>
  </si>
  <si>
    <t>leandro alves garcia</t>
  </si>
  <si>
    <t>universidade federal da paraiba</t>
  </si>
  <si>
    <t>Luis Fernando Silva Sandes</t>
  </si>
  <si>
    <t>luis fernando silva sandes</t>
  </si>
  <si>
    <t>Marc Barreto Bogo</t>
  </si>
  <si>
    <t>marc barreto bogo</t>
  </si>
  <si>
    <t>Marco Aurelio Cruz Souza</t>
  </si>
  <si>
    <t>Fundação Universidade Regional de Blumenau (FURB)</t>
  </si>
  <si>
    <t>marco aurelio cruz souza</t>
  </si>
  <si>
    <t>Maria Cristina Volpi</t>
  </si>
  <si>
    <t>maria cristina volpi</t>
  </si>
  <si>
    <t>Centro Universitário Moura Lacerda (CUML)</t>
  </si>
  <si>
    <t>Mário de Faria Carvalho</t>
  </si>
  <si>
    <t>mario de faria carvalho</t>
  </si>
  <si>
    <t>Natália de Noronha Santucci</t>
  </si>
  <si>
    <t>natalia de noronha santucci</t>
  </si>
  <si>
    <t>Noris Mara Pacheco Martins Leal</t>
  </si>
  <si>
    <t>Universidade Federal de Pelotas (UFPEL)</t>
  </si>
  <si>
    <t>noris mara pacheco martins leal</t>
  </si>
  <si>
    <t>Ramsés Albertoni Barbosa</t>
  </si>
  <si>
    <t>ramses albertoni barbosa</t>
  </si>
  <si>
    <t>Samantha Grasielle Camara Pimentel</t>
  </si>
  <si>
    <t>CESAR School</t>
  </si>
  <si>
    <t>samantha grasielle camara pimentel</t>
  </si>
  <si>
    <t>cesar school</t>
  </si>
  <si>
    <t>Sonia Laiz Vernacci Velloso</t>
  </si>
  <si>
    <t>sonia laiz vernacci velloso</t>
  </si>
  <si>
    <t>Wilson Roberto da Silva</t>
  </si>
  <si>
    <t>Universidade Federal do Sul e Sudeste do Pará (UNIFESSPA)</t>
  </si>
  <si>
    <t>Universidade Federal do Sul e Sudeste do Pará</t>
  </si>
  <si>
    <t>wilson roberto da silva</t>
  </si>
  <si>
    <t>universidade federal do sul e sudeste do para</t>
  </si>
  <si>
    <t>Zalinda Elisa Carneiro Cartaxo</t>
  </si>
  <si>
    <t>zalinda elisa carneiro cartaxo</t>
  </si>
  <si>
    <t>Andreza Moraes Borges</t>
  </si>
  <si>
    <t>Instituto de Educação, Ciência e Tecnologia do Piauí (IFPI)</t>
  </si>
  <si>
    <t>Instituto de Educação, Ciência e Tecnologia do Piauí</t>
  </si>
  <si>
    <t>andreza moraes borges</t>
  </si>
  <si>
    <t>instituto de educacao, ciencia e tecnologia do piaui</t>
  </si>
  <si>
    <t>Diêgo Jorge Lobato Ferreira</t>
  </si>
  <si>
    <t>Instituto de Educação, Ciência e Tecnologia do Maranhão (IFMA)</t>
  </si>
  <si>
    <t>Instituto de Educação, Ciência e Tecnologia do Maranhão</t>
  </si>
  <si>
    <t>diego jorge lobato ferreira</t>
  </si>
  <si>
    <t>instituto de educacao, ciencia e tecnologia do maranhao</t>
  </si>
  <si>
    <t>Fernanda Souza Quintão</t>
  </si>
  <si>
    <t>fernanda souza quintao</t>
  </si>
  <si>
    <t>Gianni Montagna</t>
  </si>
  <si>
    <t>Universidade de Lisboa (ULisboa)</t>
  </si>
  <si>
    <t>gianni montagna</t>
  </si>
  <si>
    <t>José Luis Andrade</t>
  </si>
  <si>
    <t>jose luis andrade</t>
  </si>
  <si>
    <t>Laiana Silveira</t>
  </si>
  <si>
    <t>laiana silveira</t>
  </si>
  <si>
    <t>Layla de Brito Mendes</t>
  </si>
  <si>
    <t>Instituto Federal do Rio Grande do Norte (IFRN)</t>
  </si>
  <si>
    <t>Instituto Federal do Rio Grande do Norte</t>
  </si>
  <si>
    <t>layla de brito mendes</t>
  </si>
  <si>
    <t>instituto federal do rio grande do norte</t>
  </si>
  <si>
    <t>Centro Universitário Senac - Santo Amaro</t>
  </si>
  <si>
    <t>centro universitario senac - santo amaro</t>
  </si>
  <si>
    <t>Mariana Braga Clemente</t>
  </si>
  <si>
    <t>mariana braga clemente</t>
  </si>
  <si>
    <t>Nadia da Cruz Senna</t>
  </si>
  <si>
    <t>nadia da cruz senna</t>
  </si>
  <si>
    <t>Regina Barbosa Ramos</t>
  </si>
  <si>
    <t>regina barbosa ramos</t>
  </si>
  <si>
    <t>Thiago Costa</t>
  </si>
  <si>
    <t>Instituto Federal de Educação, Ciência e Tecnologia do Triângulo Mineiro (IFTM)</t>
  </si>
  <si>
    <t>Instituto Federal de Educação, Ciência e Tecnologia do Triângulo Mineiro</t>
  </si>
  <si>
    <t>thiago costa</t>
  </si>
  <si>
    <t>instituto federal de educacao, ciencia e tecnologia do triangulo mineiro</t>
  </si>
  <si>
    <t>Walter Rodrigues Marques</t>
  </si>
  <si>
    <t>Secretaria de Estado da Educação do Maranhão</t>
  </si>
  <si>
    <t>walter rodrigues marques</t>
  </si>
  <si>
    <t>secretaria de estado da educacao do maranhao</t>
  </si>
  <si>
    <t>Universidade Anhembi Morumbi (UAM-SP)</t>
  </si>
  <si>
    <t>Instituto Federal de Educação, Ciência e Tecnologia do Rio Grande do Sul (IFRS)</t>
  </si>
  <si>
    <t>Berenice Santos Gonçalves</t>
  </si>
  <si>
    <t>berenice santos goncalves</t>
  </si>
  <si>
    <t>Camila Carneiro Dazi</t>
  </si>
  <si>
    <t>Centro Federal de Educação Tecnológica Celso Suckow da Fonseca (CEFET/RJ)</t>
  </si>
  <si>
    <t>Centro Federal de Educação Tecnológica Celso Suckow da Fonseca</t>
  </si>
  <si>
    <t>camila carneiro dazi</t>
  </si>
  <si>
    <t>centro federal de educacao tecnologica celso suckow da fonseca</t>
  </si>
  <si>
    <t>Carolina Casarin da Fonseca Hermes</t>
  </si>
  <si>
    <t>Escola de Belas Artes da Universidade Federal do Rio de Janeiro (UFRJ)</t>
  </si>
  <si>
    <t>Escola de Belas Artes da Universidade Federal do Rio de Janeiro</t>
  </si>
  <si>
    <t>carolina casarin da fonseca hermes</t>
  </si>
  <si>
    <t>escola de belas artes da universidade federal do rio de janeiro</t>
  </si>
  <si>
    <t>Ana Claudia Mei Alves de Oliveira</t>
  </si>
  <si>
    <t>ana claudia mei alves de oliveira</t>
  </si>
  <si>
    <t>Cleuza Bittencourt Ribas Fornasier</t>
  </si>
  <si>
    <t>cleuza bittencourt ribas fornasier</t>
  </si>
  <si>
    <t>Desamparados Pardo Cuenca</t>
  </si>
  <si>
    <t>Escola d'Art i Superior de Disseny de València (EASD)</t>
  </si>
  <si>
    <t>Escola d'Art i Superior de Disseny de València</t>
  </si>
  <si>
    <t>desamparados pardo cuenca</t>
  </si>
  <si>
    <t>escola d'art i superior de disseny de valencia</t>
  </si>
  <si>
    <t>Humberto Pinheiro Lopes</t>
  </si>
  <si>
    <t>Universidade Federal de Alagoas (UFAL)</t>
  </si>
  <si>
    <t>Universidade Federal de Alagoas</t>
  </si>
  <si>
    <t>AL</t>
  </si>
  <si>
    <t>Alagoas</t>
  </si>
  <si>
    <t>humberto pinheiro lopes</t>
  </si>
  <si>
    <t>universidade federal de alagoas</t>
  </si>
  <si>
    <t>Laís Akemi Margadona</t>
  </si>
  <si>
    <t>lais akemi margadona</t>
  </si>
  <si>
    <t>Larissa Zuim Matarésio</t>
  </si>
  <si>
    <t>Universidade Federal de Rondônia (UNIR)</t>
  </si>
  <si>
    <t>larissa zuim mataresio</t>
  </si>
  <si>
    <t>Luiz Alberto Ribeiro Freire</t>
  </si>
  <si>
    <t>Universidade Federal da Bahia (UFBA)</t>
  </si>
  <si>
    <t>luiz alberto ribeiro freire</t>
  </si>
  <si>
    <t>Nélia Cristina Pinheiro Finotti</t>
  </si>
  <si>
    <t>Universidade Estadual de Goiás (UEG)</t>
  </si>
  <si>
    <t>Universidade Estadual de Goiás</t>
  </si>
  <si>
    <t>nelia cristina pinheiro finotti</t>
  </si>
  <si>
    <t>universidade estadual de goias</t>
  </si>
  <si>
    <t>Simone Rocha da Conceição</t>
  </si>
  <si>
    <t>simone rocha da conceicao</t>
  </si>
  <si>
    <t>Centro de Pesquisas Sociossemióticas da Pontifícia Universidade Católica de São Paulo (PUC-SP)</t>
  </si>
  <si>
    <t>Centro de Pesquisas Sociossemióticas da Pontifícia Universidade Católica de São Paulo</t>
  </si>
  <si>
    <t>centro de pesquisas sociossemioticas da pontificia universidade catolica de sao paulo</t>
  </si>
  <si>
    <t>Bárbara Pavei Souza</t>
  </si>
  <si>
    <t>Centro Universitário para o Desenvolvimento do Alto Vale do Itajaí (UNIDAVI)</t>
  </si>
  <si>
    <t>Centro Universitário para o Desenvolvimento do Alto Vale do Itajaí</t>
  </si>
  <si>
    <t>barbara pavei souza</t>
  </si>
  <si>
    <t>centro universitario para o desenvolvimento do alto vale do itajai</t>
  </si>
  <si>
    <t>Charles Roberto Ross Lopes</t>
  </si>
  <si>
    <t>charles roberto ross lopes</t>
  </si>
  <si>
    <t>Ediel Andrade Moura</t>
  </si>
  <si>
    <t>Escolinha de Arte do Recife (EAR)</t>
  </si>
  <si>
    <t>Escolinha de Arte do Recife</t>
  </si>
  <si>
    <t>ediel andrade moura</t>
  </si>
  <si>
    <t>escolinha de arte do recife</t>
  </si>
  <si>
    <t>Juliana de Mello Moraes</t>
  </si>
  <si>
    <t>juliana de mello moraes</t>
  </si>
  <si>
    <t>Luciana Crivellari Dulci</t>
  </si>
  <si>
    <t>Universidade Federal de Ouro Preto (UFOP)</t>
  </si>
  <si>
    <t>Universidade Federal de Ouro Preto</t>
  </si>
  <si>
    <t>luciana crivellari dulci</t>
  </si>
  <si>
    <t>universidade federal de ouro preto</t>
  </si>
  <si>
    <t>Lucimar de Fátima Bilmaia Emidio</t>
  </si>
  <si>
    <t>lucimar de fatima bilmaia emidio</t>
  </si>
  <si>
    <t>Universidade Estadual de Santa Catarina (UDESC)</t>
  </si>
  <si>
    <t>Universidade Estadual de Santa Catarina</t>
  </si>
  <si>
    <t>universidade estadual de santa catarina</t>
  </si>
  <si>
    <t>Marcia Berselli</t>
  </si>
  <si>
    <t>Universidade Federal de Santa Maria (UFSM)</t>
  </si>
  <si>
    <t>Universidade Federal de Santa Maria</t>
  </si>
  <si>
    <t>marcia berselli</t>
  </si>
  <si>
    <t>universidade federal de santa maria</t>
  </si>
  <si>
    <t>Maria Antonia Romão da Silva</t>
  </si>
  <si>
    <t>maria antonia romao da silva</t>
  </si>
  <si>
    <t>Rafaela Norogrando</t>
  </si>
  <si>
    <t>Universidade de Aveiro</t>
  </si>
  <si>
    <t>rafaela norogrando</t>
  </si>
  <si>
    <t>universidade de aveiro</t>
  </si>
  <si>
    <t>Raquel Gomes Noronha</t>
  </si>
  <si>
    <t>raquel gomes noronha</t>
  </si>
  <si>
    <t>Taisa Sena</t>
  </si>
  <si>
    <t>taisa sena</t>
  </si>
  <si>
    <t>Aline Moreira Monçores</t>
  </si>
  <si>
    <t>Universidade Veiga de Almeida (UVA/RJ)</t>
  </si>
  <si>
    <t>aline moreira moncores</t>
  </si>
  <si>
    <t>Charles Ricardo Leite da Silva</t>
  </si>
  <si>
    <t>charles ricardo leite da silva</t>
  </si>
  <si>
    <t>Hiannay Tupyara Jovem de Freitas</t>
  </si>
  <si>
    <t>hiannay tupyara jovem de freitas</t>
  </si>
  <si>
    <t>Centro Universitário Senac - Campus Santo Amaro</t>
  </si>
  <si>
    <t>centro universitario senac - campus santo amaro</t>
  </si>
  <si>
    <t>Lucas Conceição</t>
  </si>
  <si>
    <t>Universidade do Estado do Pará</t>
  </si>
  <si>
    <t>lucas conceicao</t>
  </si>
  <si>
    <t>universidade do estado do para</t>
  </si>
  <si>
    <t>Maria Eloisa De Jesus Conceição</t>
  </si>
  <si>
    <t>IFSC - Instituto Federal de Santa Catarina</t>
  </si>
  <si>
    <t>ifsc - instituto federal de santa catarina</t>
  </si>
  <si>
    <t>Poliene Soares dos Santos Bicalho</t>
  </si>
  <si>
    <t>poliene soares dos santos bicalho</t>
  </si>
  <si>
    <t>Cariane Camargo</t>
  </si>
  <si>
    <t>cariane camargo</t>
  </si>
  <si>
    <t>Christiane Arcuri</t>
  </si>
  <si>
    <t>christiane arcuri</t>
  </si>
  <si>
    <t>Cyntia de Queiroz</t>
  </si>
  <si>
    <t>cyntia de queiroz</t>
  </si>
  <si>
    <t>Instituto Federal de Belford Roxo (IFRJ)</t>
  </si>
  <si>
    <t>Instituto Federal de Belford Roxo</t>
  </si>
  <si>
    <t>instituto federal de belford roxo</t>
  </si>
  <si>
    <t>Juliana Gomes de Pinho Pessoa</t>
  </si>
  <si>
    <t>Universidade Federal do Piauí (UFPI)</t>
  </si>
  <si>
    <t>Universidade Federal do Piauí</t>
  </si>
  <si>
    <t>juliana gomes de pinho pessoa</t>
  </si>
  <si>
    <t>universidade federal do piaui</t>
  </si>
  <si>
    <t>Káritha Bernardo Macedo</t>
  </si>
  <si>
    <t>karitha bernardo macedo</t>
  </si>
  <si>
    <t>Letícia Arrosi</t>
  </si>
  <si>
    <t>leticia arrosi</t>
  </si>
  <si>
    <t>Lucas Rosa</t>
  </si>
  <si>
    <t>lucas rosa</t>
  </si>
  <si>
    <t>Marcus Souza Santos</t>
  </si>
  <si>
    <t>Universidade Salvador (UNIFACS)</t>
  </si>
  <si>
    <t>Universidade Salvador</t>
  </si>
  <si>
    <t>marcus souza santos</t>
  </si>
  <si>
    <t>universidade salvador</t>
  </si>
  <si>
    <t>Patrícia Mucelin</t>
  </si>
  <si>
    <t>patricia mucelin</t>
  </si>
  <si>
    <t>Paula Correia Rodrigues</t>
  </si>
  <si>
    <t>paula correia rodrigues</t>
  </si>
  <si>
    <t>Tatiane Rebelatto</t>
  </si>
  <si>
    <t>tatiane rebelatto</t>
  </si>
  <si>
    <t>Universidade Federal Rural de Pernambuco (PPGCDS)</t>
  </si>
  <si>
    <t>Universidade Estadual de Mato Grosso do Sul (UEMS)</t>
  </si>
  <si>
    <t>Mario de Faria Carvalho</t>
  </si>
  <si>
    <t>Joselma Lima Ferreira e Silva</t>
  </si>
  <si>
    <t>joselma lima ferreira e silva</t>
  </si>
  <si>
    <t>Maria Aparecida Clemêncio</t>
  </si>
  <si>
    <t>maria aparecida clemencio</t>
  </si>
  <si>
    <t>Centro Universitário Barão de Mauá; Faculdade de Educação São Luís</t>
  </si>
  <si>
    <t>centro universitario barao de maua; faculdade de educacao sao luis</t>
  </si>
  <si>
    <t>Faculdade Integrada de Pernambuco (FACIPE); Faculdade Senac PE</t>
  </si>
  <si>
    <t>Faculdade Integrada de Pernambuco; Faculdade Senac PE</t>
  </si>
  <si>
    <t>faculdade integrada de pernambuco; faculdade senac pe</t>
  </si>
  <si>
    <t>Ítalo de Paula Casemiro</t>
  </si>
  <si>
    <t>italo de paula casemiro</t>
  </si>
  <si>
    <t>UAM (Universidad Anhembi Morumbi)</t>
  </si>
  <si>
    <t>Marly Menezes</t>
  </si>
  <si>
    <t>Instituto Europeo de Design (IED)</t>
  </si>
  <si>
    <t>Instituto Europeo de Design</t>
  </si>
  <si>
    <t>marly menezes</t>
  </si>
  <si>
    <t>instituto europeo de design</t>
  </si>
  <si>
    <t>Faculdade Integrada de Pernambuco (FACIPE)</t>
  </si>
  <si>
    <t>Faculdade Integrada de Pernambuco</t>
  </si>
  <si>
    <t>faculdade integrada de pernambuco</t>
  </si>
  <si>
    <t>Araguacy Paixão Almeida Figueiras</t>
  </si>
  <si>
    <t>araguacy paixao almeida figueiras</t>
  </si>
  <si>
    <t>Francisca Nogueira Mendes</t>
  </si>
  <si>
    <t>francisca nogueira mendes</t>
  </si>
  <si>
    <t>Flávia Zimmerle da Nóbrega Costa</t>
  </si>
  <si>
    <t>flavia zimmerle da nobrega costa</t>
  </si>
  <si>
    <t>João Dalla Rosa Júnior</t>
  </si>
  <si>
    <t>SENAI-CETIQT</t>
  </si>
  <si>
    <t>senai-cetiqt</t>
  </si>
  <si>
    <t>Emanuelle Kelly Ribeiro da Silva</t>
  </si>
  <si>
    <t>emanuelle kelly ribeiro da silva</t>
  </si>
  <si>
    <t>Luciana Crivellari Dulzi</t>
  </si>
  <si>
    <t>luciana crivellari dulzi</t>
  </si>
  <si>
    <t>Luz Neira Garcia</t>
  </si>
  <si>
    <t>Universidade Anhembi Morumbi (UAM)</t>
  </si>
  <si>
    <t>Marcio A. F. Duarte</t>
  </si>
  <si>
    <t>Faculdade de Ensino Superior do Interior Paulista</t>
  </si>
  <si>
    <t>faculdade de ensino superior do interior paulista</t>
  </si>
  <si>
    <t>Maria Eduarda Guimarães</t>
  </si>
  <si>
    <t>maria eduarda guimaraes</t>
  </si>
  <si>
    <t>Folha auxiliar — tabelas alimentadas pelo seletor de ano do Painel. Não editar.</t>
  </si>
  <si>
    <t>ListaAnos</t>
  </si>
  <si>
    <t>Pareceres</t>
  </si>
  <si>
    <t>Participações</t>
  </si>
  <si>
    <t>Instituição</t>
  </si>
  <si>
    <t>Pontuação</t>
  </si>
  <si>
    <t>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</si>
</sst>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"/>
    </font>
    <font>
      <b/>
      <sz val="16"/>
      <color rgb="FFFFFFFF"/>
      <name val="Arial"/>
      <charset val="1"/>
    </font>
    <font>
      <sz val="10"/>
      <color rgb="FFD7DEE8"/>
      <name val="Arial"/>
      <charset val="1"/>
    </font>
    <font>
      <b/>
      <sz val="11"/>
      <color rgb="FF222B3A"/>
      <name val="Arial"/>
      <charset val="1"/>
    </font>
    <font>
      <b/>
      <sz val="12"/>
      <color rgb="FFFFFFFF"/>
      <name val="Arial"/>
      <charset val="1"/>
    </font>
    <font>
      <i/>
      <sz val="9"/>
      <color rgb="FF5F6B7A"/>
      <name val="Arial"/>
      <charset val="1"/>
    </font>
    <font>
      <b/>
      <sz val="9"/>
      <color rgb="FFFFFFFF"/>
      <name val="Arial"/>
      <charset val="1"/>
    </font>
    <font>
      <b/>
      <sz val="22"/>
      <color rgb="FF222B3A"/>
      <name val="Arial"/>
      <charset val="1"/>
    </font>
    <font>
      <i/>
      <sz val="8.5"/>
      <color rgb="FF5F6B7A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</fonts>
  <fills count="9">
    <fill>
      <patternFill patternType="none"/>
    </fill>
    <fill>
      <patternFill patternType="gray125"/>
    </fill>
    <fill>
      <patternFill patternType="solid">
        <fgColor rgb="FF222B3A"/>
        <bgColor rgb="FF333300"/>
      </patternFill>
    </fill>
    <fill>
      <patternFill patternType="solid">
        <fgColor rgb="FFE17C05"/>
        <bgColor rgb="FFEDAD08"/>
      </patternFill>
    </fill>
    <fill>
      <patternFill patternType="solid">
        <fgColor rgb="FF1D6996"/>
        <bgColor rgb="FF008080"/>
      </patternFill>
    </fill>
    <fill>
      <patternFill patternType="solid">
        <fgColor rgb="FF0F8554"/>
        <bgColor rgb="FF008080"/>
      </patternFill>
    </fill>
    <fill>
      <patternFill patternType="solid">
        <fgColor rgb="FF94346E"/>
        <bgColor rgb="FF993300"/>
      </patternFill>
    </fill>
    <fill>
      <patternFill patternType="solid">
        <fgColor rgb="FFCC503E"/>
        <bgColor rgb="FFE17C05"/>
      </patternFill>
    </fill>
    <fill>
      <patternFill patternType="solid">
        <fgColor rgb="FFF5F7FA"/>
        <bgColor rgb="FFFFFFFF"/>
      </patternFill>
    </fill>
  </fills>
  <borders count="2">
    <border>
      <left/>
      <right/>
      <top/>
      <bottom/>
      <diagonal/>
    </border>
    <border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/>
    <xf numFmtId="0" fontId="9" fillId="2" borderId="1" xfId="0" applyFont="1" applyFill="1" applyBorder="1" applyAlignment="1">
      <alignment vertical="center"/>
    </xf>
    <xf numFmtId="0" fontId="10" fillId="8" borderId="1" xfId="0" applyFont="1" applyFill="1" applyBorder="1"/>
    <xf numFmtId="0" fontId="10" fillId="0" borderId="1" xfId="0" applyFont="1" applyBorder="1"/>
    <xf numFmtId="0" fontId="11" fillId="0" borderId="0" xfId="0" applyFont="1"/>
    <xf numFmtId="0" fontId="12" fillId="0" borderId="0" xfId="0" applyFont="1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6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3" fontId="7" fillId="8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8554"/>
      <rgbColor rgb="FFD9D9D9"/>
      <rgbColor rgb="FF878787"/>
      <rgbColor rgb="FF9999FF"/>
      <rgbColor rgb="FF94346E"/>
      <rgbColor rgb="FFF5F7FA"/>
      <rgbColor rgb="FFD9DEE7"/>
      <rgbColor rgb="FF660066"/>
      <rgbColor rgb="FFFF8080"/>
      <rgbColor rgb="FF1D6996"/>
      <rgbColor rgb="FFD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EDAD08"/>
      <rgbColor rgb="FFE17C05"/>
      <rgbColor rgb="FF5F6B7A"/>
      <rgbColor rgb="FF969696"/>
      <rgbColor rgb="FF003366"/>
      <rgbColor rgb="FF38A6A5"/>
      <rgbColor rgb="FF003300"/>
      <rgbColor rgb="FF333300"/>
      <rgbColor rgb="FF993300"/>
      <rgbColor rgb="FFCC503E"/>
      <rgbColor rgb="FF333399"/>
      <rgbColor rgb="FF222B3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pt-PT" sz="1800" b="1" strike="noStrike" spc="-1">
                <a:solidFill>
                  <a:srgbClr val="000000"/>
                </a:solidFill>
                <a:latin typeface="Calibri"/>
              </a:rPr>
              <a:t>Evolução anual dos pareceres (série completa)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Cálculos!$D$3</c:f>
              <c:strCache>
                <c:ptCount val="1"/>
                <c:pt idx="0">
                  <c:v>Pareceres</c:v>
                </c:pt>
              </c:strCache>
            </c:strRef>
          </c:tx>
          <c:spPr>
            <a:solidFill>
              <a:srgbClr val="1D699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Cálculos!$C$4:$C$13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Cálculos!$D$4:$D$13</c:f>
              <c:numCache>
                <c:formatCode>General</c:formatCode>
                <c:ptCount val="10"/>
                <c:pt idx="0">
                  <c:v>5</c:v>
                </c:pt>
                <c:pt idx="1">
                  <c:v>16</c:v>
                </c:pt>
                <c:pt idx="2">
                  <c:v>24</c:v>
                </c:pt>
                <c:pt idx="3">
                  <c:v>66</c:v>
                </c:pt>
                <c:pt idx="4">
                  <c:v>80</c:v>
                </c:pt>
                <c:pt idx="5">
                  <c:v>116</c:v>
                </c:pt>
                <c:pt idx="6">
                  <c:v>67</c:v>
                </c:pt>
                <c:pt idx="7">
                  <c:v>63</c:v>
                </c:pt>
                <c:pt idx="8">
                  <c:v>107</c:v>
                </c:pt>
                <c:pt idx="9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8D-418A-BF27-A5514637BF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5"/>
        <c:axId val="45826850"/>
        <c:axId val="67108723"/>
      </c:barChart>
      <c:catAx>
        <c:axId val="4582685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pt-PT"/>
          </a:p>
        </c:txPr>
        <c:crossAx val="67108723"/>
        <c:crosses val="autoZero"/>
        <c:auto val="1"/>
        <c:lblAlgn val="ctr"/>
        <c:lblOffset val="100"/>
        <c:noMultiLvlLbl val="0"/>
      </c:catAx>
      <c:valAx>
        <c:axId val="6710872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pt-PT"/>
          </a:p>
        </c:txPr>
        <c:crossAx val="4582685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pt-PT" sz="1800" b="1" strike="noStrike" spc="-1">
                <a:solidFill>
                  <a:srgbClr val="000000"/>
                </a:solidFill>
                <a:latin typeface="Calibri"/>
              </a:rPr>
              <a:t>Distribuição por país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Cálculos!$G$3</c:f>
              <c:strCache>
                <c:ptCount val="1"/>
                <c:pt idx="0">
                  <c:v>Pareceres</c:v>
                </c:pt>
              </c:strCache>
            </c:strRef>
          </c:tx>
          <c:spPr>
            <a:solidFill>
              <a:srgbClr val="1D6996"/>
            </a:solidFill>
            <a:ln w="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1D699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9422-4030-8BAF-4E00846790FB}"/>
              </c:ext>
            </c:extLst>
          </c:dPt>
          <c:dPt>
            <c:idx val="1"/>
            <c:invertIfNegative val="0"/>
            <c:bubble3D val="0"/>
            <c:spPr>
              <a:solidFill>
                <a:srgbClr val="E17C05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9422-4030-8BAF-4E00846790FB}"/>
              </c:ext>
            </c:extLst>
          </c:dPt>
          <c:dPt>
            <c:idx val="2"/>
            <c:invertIfNegative val="0"/>
            <c:bubble3D val="0"/>
            <c:spPr>
              <a:solidFill>
                <a:srgbClr val="94346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9422-4030-8BAF-4E00846790FB}"/>
              </c:ext>
            </c:extLst>
          </c:dPt>
          <c:dPt>
            <c:idx val="3"/>
            <c:invertIfNegative val="0"/>
            <c:bubble3D val="0"/>
            <c:spPr>
              <a:solidFill>
                <a:srgbClr val="0F8554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9422-4030-8BAF-4E00846790FB}"/>
              </c:ext>
            </c:extLst>
          </c:dPt>
          <c:dPt>
            <c:idx val="4"/>
            <c:invertIfNegative val="0"/>
            <c:bubble3D val="0"/>
            <c:spPr>
              <a:solidFill>
                <a:srgbClr val="CC503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9422-4030-8BAF-4E00846790FB}"/>
              </c:ext>
            </c:extLst>
          </c:dPt>
          <c:dPt>
            <c:idx val="5"/>
            <c:invertIfNegative val="0"/>
            <c:bubble3D val="0"/>
            <c:spPr>
              <a:solidFill>
                <a:srgbClr val="38A6A5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B-9422-4030-8BAF-4E00846790FB}"/>
              </c:ext>
            </c:extLst>
          </c:dPt>
          <c:dPt>
            <c:idx val="6"/>
            <c:invertIfNegative val="0"/>
            <c:bubble3D val="0"/>
            <c:spPr>
              <a:solidFill>
                <a:srgbClr val="5F6B7A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D-9422-4030-8BAF-4E00846790FB}"/>
              </c:ext>
            </c:extLst>
          </c:dPt>
          <c:dPt>
            <c:idx val="7"/>
            <c:invertIfNegative val="0"/>
            <c:bubble3D val="0"/>
            <c:spPr>
              <a:solidFill>
                <a:srgbClr val="EDAD08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F-9422-4030-8BAF-4E00846790FB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Cálculos!$F$4:$F$11</c:f>
              <c:strCache>
                <c:ptCount val="8"/>
                <c:pt idx="0">
                  <c:v>Brasil</c:v>
                </c:pt>
                <c:pt idx="1">
                  <c:v>Portugal</c:v>
                </c:pt>
                <c:pt idx="2">
                  <c:v>Canadá</c:v>
                </c:pt>
                <c:pt idx="3">
                  <c:v>Espanha</c:v>
                </c:pt>
                <c:pt idx="4">
                  <c:v>França</c:v>
                </c:pt>
                <c:pt idx="5">
                  <c:v>Venezuela</c:v>
                </c:pt>
                <c:pt idx="6">
                  <c:v>EUA</c:v>
                </c:pt>
                <c:pt idx="7">
                  <c:v>Argentina</c:v>
                </c:pt>
              </c:strCache>
            </c:strRef>
          </c:cat>
          <c:val>
            <c:numRef>
              <c:f>Cálculos!$G$4:$G$11</c:f>
              <c:numCache>
                <c:formatCode>General</c:formatCode>
                <c:ptCount val="8"/>
                <c:pt idx="0">
                  <c:v>549</c:v>
                </c:pt>
                <c:pt idx="1">
                  <c:v>26</c:v>
                </c:pt>
                <c:pt idx="2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422-4030-8BAF-4E00846790F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52004097"/>
        <c:axId val="7862894"/>
      </c:barChart>
      <c:catAx>
        <c:axId val="5200409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pt-PT"/>
          </a:p>
        </c:txPr>
        <c:crossAx val="7862894"/>
        <c:crosses val="autoZero"/>
        <c:auto val="1"/>
        <c:lblAlgn val="ctr"/>
        <c:lblOffset val="100"/>
        <c:noMultiLvlLbl val="0"/>
      </c:catAx>
      <c:valAx>
        <c:axId val="786289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pt-PT"/>
          </a:p>
        </c:txPr>
        <c:crossAx val="5200409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pt-PT" sz="1800" b="1" strike="noStrike" spc="-1">
                <a:solidFill>
                  <a:srgbClr val="000000"/>
                </a:solidFill>
                <a:latin typeface="Calibri"/>
              </a:rPr>
              <a:t>Regiões do Brasil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tx>
            <c:strRef>
              <c:f>Cálculos!$J$3</c:f>
              <c:strCache>
                <c:ptCount val="1"/>
                <c:pt idx="0">
                  <c:v>Participações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E17C05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C80E-40B5-A6EA-EA8949592B3A}"/>
              </c:ext>
            </c:extLst>
          </c:dPt>
          <c:dPt>
            <c:idx val="1"/>
            <c:bubble3D val="0"/>
            <c:spPr>
              <a:solidFill>
                <a:srgbClr val="1D699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C80E-40B5-A6EA-EA8949592B3A}"/>
              </c:ext>
            </c:extLst>
          </c:dPt>
          <c:dPt>
            <c:idx val="2"/>
            <c:bubble3D val="0"/>
            <c:spPr>
              <a:solidFill>
                <a:srgbClr val="0F8554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C80E-40B5-A6EA-EA8949592B3A}"/>
              </c:ext>
            </c:extLst>
          </c:dPt>
          <c:dPt>
            <c:idx val="3"/>
            <c:bubble3D val="0"/>
            <c:spPr>
              <a:solidFill>
                <a:srgbClr val="94346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C80E-40B5-A6EA-EA8949592B3A}"/>
              </c:ext>
            </c:extLst>
          </c:dPt>
          <c:dPt>
            <c:idx val="4"/>
            <c:bubble3D val="0"/>
            <c:spPr>
              <a:solidFill>
                <a:srgbClr val="CC503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C80E-40B5-A6EA-EA8949592B3A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Cálculos!$I$4:$I$8</c:f>
              <c:strCache>
                <c:ptCount val="5"/>
                <c:pt idx="0">
                  <c:v>Sudeste</c:v>
                </c:pt>
                <c:pt idx="1">
                  <c:v>Sul</c:v>
                </c:pt>
                <c:pt idx="2">
                  <c:v>Nordeste</c:v>
                </c:pt>
                <c:pt idx="3">
                  <c:v>Centro-Oeste</c:v>
                </c:pt>
                <c:pt idx="4">
                  <c:v>Norte</c:v>
                </c:pt>
              </c:strCache>
            </c:strRef>
          </c:cat>
          <c:val>
            <c:numRef>
              <c:f>Cálculos!$J$4:$J$8</c:f>
              <c:numCache>
                <c:formatCode>General</c:formatCode>
                <c:ptCount val="5"/>
                <c:pt idx="0">
                  <c:v>216</c:v>
                </c:pt>
                <c:pt idx="1">
                  <c:v>203</c:v>
                </c:pt>
                <c:pt idx="2">
                  <c:v>95</c:v>
                </c:pt>
                <c:pt idx="3">
                  <c:v>25</c:v>
                </c:pt>
                <c:pt idx="4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80E-40B5-A6EA-EA8949592B3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pt-PT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Pareceres por estado (Brasil)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Cálculos!$M$3</c:f>
              <c:strCache>
                <c:ptCount val="1"/>
                <c:pt idx="0">
                  <c:v>Pareceres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749-4568-89CC-E8A20E465E6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749-4568-89CC-E8A20E465E6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749-4568-89CC-E8A20E465E6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749-4568-89CC-E8A20E465E6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749-4568-89CC-E8A20E465E6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749-4568-89CC-E8A20E465E6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749-4568-89CC-E8A20E465E6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749-4568-89CC-E8A20E465E6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749-4568-89CC-E8A20E465E6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749-4568-89CC-E8A20E465E6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749-4568-89CC-E8A20E465E6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749-4568-89CC-E8A20E465E6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749-4568-89CC-E8A20E465E6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749-4568-89CC-E8A20E465E6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749-4568-89CC-E8A20E465E6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8749-4568-89CC-E8A20E465E6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1-8749-4568-89CC-E8A20E465E6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3-8749-4568-89CC-E8A20E465E6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5-8749-4568-89CC-E8A20E465E6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7-8749-4568-89CC-E8A20E465E6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9-8749-4568-89CC-E8A20E465E6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B-8749-4568-89CC-E8A20E465E6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Cálculos!$L$4:$L$25</c:f>
              <c:strCache>
                <c:ptCount val="22"/>
                <c:pt idx="0">
                  <c:v>SC</c:v>
                </c:pt>
                <c:pt idx="1">
                  <c:v>SP</c:v>
                </c:pt>
                <c:pt idx="2">
                  <c:v>RJ</c:v>
                </c:pt>
                <c:pt idx="3">
                  <c:v>MG</c:v>
                </c:pt>
                <c:pt idx="4">
                  <c:v>RS</c:v>
                </c:pt>
                <c:pt idx="5">
                  <c:v>PR</c:v>
                </c:pt>
                <c:pt idx="6">
                  <c:v>PE</c:v>
                </c:pt>
                <c:pt idx="7">
                  <c:v>CE</c:v>
                </c:pt>
                <c:pt idx="8">
                  <c:v>GO</c:v>
                </c:pt>
                <c:pt idx="9">
                  <c:v>MA</c:v>
                </c:pt>
                <c:pt idx="10">
                  <c:v>BA</c:v>
                </c:pt>
                <c:pt idx="11">
                  <c:v>PA</c:v>
                </c:pt>
                <c:pt idx="12">
                  <c:v>PI</c:v>
                </c:pt>
                <c:pt idx="13">
                  <c:v>MS</c:v>
                </c:pt>
                <c:pt idx="14">
                  <c:v>DF</c:v>
                </c:pt>
                <c:pt idx="15">
                  <c:v>PB</c:v>
                </c:pt>
                <c:pt idx="16">
                  <c:v>RN</c:v>
                </c:pt>
                <c:pt idx="17">
                  <c:v>AL</c:v>
                </c:pt>
                <c:pt idx="18">
                  <c:v>RO</c:v>
                </c:pt>
                <c:pt idx="19">
                  <c:v>TO</c:v>
                </c:pt>
                <c:pt idx="20">
                  <c:v>SE</c:v>
                </c:pt>
                <c:pt idx="21">
                  <c:v>ES</c:v>
                </c:pt>
              </c:strCache>
            </c:strRef>
          </c:cat>
          <c:val>
            <c:numRef>
              <c:f>Cálculos!$M$4:$M$25</c:f>
              <c:numCache>
                <c:formatCode>General</c:formatCode>
                <c:ptCount val="22"/>
                <c:pt idx="0">
                  <c:v>119</c:v>
                </c:pt>
                <c:pt idx="1">
                  <c:v>114</c:v>
                </c:pt>
                <c:pt idx="2">
                  <c:v>56</c:v>
                </c:pt>
                <c:pt idx="3">
                  <c:v>45</c:v>
                </c:pt>
                <c:pt idx="4">
                  <c:v>44</c:v>
                </c:pt>
                <c:pt idx="5">
                  <c:v>40</c:v>
                </c:pt>
                <c:pt idx="6">
                  <c:v>32</c:v>
                </c:pt>
                <c:pt idx="7">
                  <c:v>24</c:v>
                </c:pt>
                <c:pt idx="8">
                  <c:v>17</c:v>
                </c:pt>
                <c:pt idx="9">
                  <c:v>14</c:v>
                </c:pt>
                <c:pt idx="10">
                  <c:v>12</c:v>
                </c:pt>
                <c:pt idx="11">
                  <c:v>6</c:v>
                </c:pt>
                <c:pt idx="12">
                  <c:v>6</c:v>
                </c:pt>
                <c:pt idx="13">
                  <c:v>4</c:v>
                </c:pt>
                <c:pt idx="14">
                  <c:v>4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8749-4568-89CC-E8A20E465E6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71046577"/>
        <c:axId val="59302342"/>
      </c:barChart>
      <c:catAx>
        <c:axId val="7104657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59302342"/>
        <c:crosses val="autoZero"/>
        <c:auto val="1"/>
        <c:lblAlgn val="ctr"/>
        <c:lblOffset val="100"/>
        <c:noMultiLvlLbl val="0"/>
      </c:catAx>
      <c:valAx>
        <c:axId val="5930234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7104657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pt-PT" sz="1800" b="1" strike="noStrike" spc="-1">
                <a:solidFill>
                  <a:srgbClr val="000000"/>
                </a:solidFill>
                <a:latin typeface="Calibri"/>
              </a:rPr>
              <a:t>Top 10 instituições</a:t>
            </a:r>
          </a:p>
        </c:rich>
      </c:tx>
      <c:layout>
        <c:manualLayout>
          <c:xMode val="edge"/>
          <c:yMode val="edge"/>
          <c:x val="0.39637663216626229"/>
          <c:y val="1.5750054257076672E-2"/>
        </c:manualLayout>
      </c:layout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Cálculos!$W$3</c:f>
              <c:strCache>
                <c:ptCount val="1"/>
                <c:pt idx="0">
                  <c:v>Pareceres</c:v>
                </c:pt>
              </c:strCache>
            </c:strRef>
          </c:tx>
          <c:spPr>
            <a:solidFill>
              <a:srgbClr val="E17C05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Cálculos!$V$4:$V$13</c:f>
              <c:strCache>
                <c:ptCount val="10"/>
                <c:pt idx="0">
                  <c:v>Universidade do Estado de Santa Catarina</c:v>
                </c:pt>
                <c:pt idx="1">
                  <c:v>Universidade de São Paulo</c:v>
                </c:pt>
                <c:pt idx="2">
                  <c:v>Universidade Federal de Pernambuco</c:v>
                </c:pt>
                <c:pt idx="3">
                  <c:v>Universidade Federal de Santa Catarina</c:v>
                </c:pt>
                <c:pt idx="4">
                  <c:v>Universidade Federal do Ceará</c:v>
                </c:pt>
                <c:pt idx="5">
                  <c:v>Universidade Federal de Juiz de Fora</c:v>
                </c:pt>
                <c:pt idx="6">
                  <c:v>Universidade Federal do Rio de Janeiro</c:v>
                </c:pt>
                <c:pt idx="7">
                  <c:v>Universidade Federal de Goiás</c:v>
                </c:pt>
                <c:pt idx="8">
                  <c:v>Universidade do Minho</c:v>
                </c:pt>
                <c:pt idx="9">
                  <c:v>Universidade Estadual de Londrina</c:v>
                </c:pt>
              </c:strCache>
            </c:strRef>
          </c:cat>
          <c:val>
            <c:numRef>
              <c:f>Cálculos!$W$4:$W$13</c:f>
              <c:numCache>
                <c:formatCode>General</c:formatCode>
                <c:ptCount val="10"/>
                <c:pt idx="0">
                  <c:v>72</c:v>
                </c:pt>
                <c:pt idx="1">
                  <c:v>26</c:v>
                </c:pt>
                <c:pt idx="2">
                  <c:v>22</c:v>
                </c:pt>
                <c:pt idx="3">
                  <c:v>19</c:v>
                </c:pt>
                <c:pt idx="4">
                  <c:v>19</c:v>
                </c:pt>
                <c:pt idx="5">
                  <c:v>18</c:v>
                </c:pt>
                <c:pt idx="6">
                  <c:v>15</c:v>
                </c:pt>
                <c:pt idx="7">
                  <c:v>14</c:v>
                </c:pt>
                <c:pt idx="8">
                  <c:v>13</c:v>
                </c:pt>
                <c:pt idx="9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89-4B0B-8A0E-445E8711ABE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5"/>
        <c:axId val="33143412"/>
        <c:axId val="36450168"/>
      </c:barChart>
      <c:catAx>
        <c:axId val="331434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pt-PT"/>
          </a:p>
        </c:txPr>
        <c:crossAx val="36450168"/>
        <c:crosses val="autoZero"/>
        <c:auto val="1"/>
        <c:lblAlgn val="ctr"/>
        <c:lblOffset val="100"/>
        <c:noMultiLvlLbl val="0"/>
      </c:catAx>
      <c:valAx>
        <c:axId val="36450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pt-PT"/>
          </a:p>
        </c:txPr>
        <c:crossAx val="3314341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9</xdr:col>
      <xdr:colOff>723900</xdr:colOff>
      <xdr:row>24</xdr:row>
      <xdr:rowOff>83820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142875</xdr:colOff>
      <xdr:row>25</xdr:row>
      <xdr:rowOff>152400</xdr:rowOff>
    </xdr:from>
    <xdr:to>
      <xdr:col>6</xdr:col>
      <xdr:colOff>996315</xdr:colOff>
      <xdr:row>42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1066800</xdr:colOff>
      <xdr:row>26</xdr:row>
      <xdr:rowOff>9525</xdr:rowOff>
    </xdr:from>
    <xdr:to>
      <xdr:col>11</xdr:col>
      <xdr:colOff>907785</xdr:colOff>
      <xdr:row>43</xdr:row>
      <xdr:rowOff>10605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44</xdr:row>
      <xdr:rowOff>0</xdr:rowOff>
    </xdr:from>
    <xdr:to>
      <xdr:col>7</xdr:col>
      <xdr:colOff>746760</xdr:colOff>
      <xdr:row>75</xdr:row>
      <xdr:rowOff>34200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8</xdr:col>
      <xdr:colOff>0</xdr:colOff>
      <xdr:row>44</xdr:row>
      <xdr:rowOff>0</xdr:rowOff>
    </xdr:from>
    <xdr:to>
      <xdr:col>19</xdr:col>
      <xdr:colOff>19050</xdr:colOff>
      <xdr:row>75</xdr:row>
      <xdr:rowOff>34200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1"/>
  <sheetViews>
    <sheetView showGridLines="0" tabSelected="1" zoomScale="60" zoomScaleNormal="60" workbookViewId="0">
      <selection activeCell="C4" sqref="C4"/>
    </sheetView>
  </sheetViews>
  <sheetFormatPr defaultColWidth="8.6640625" defaultRowHeight="14.4" x14ac:dyDescent="0.3"/>
  <cols>
    <col min="1" max="1" width="2" customWidth="1"/>
    <col min="2" max="2" width="22" customWidth="1"/>
    <col min="3" max="14" width="16" customWidth="1"/>
    <col min="15" max="15" width="2" customWidth="1"/>
  </cols>
  <sheetData>
    <row r="1" spans="1:15" ht="30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8" customHeight="1" x14ac:dyDescent="0.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4" spans="1:15" ht="24" customHeight="1" x14ac:dyDescent="0.3">
      <c r="B4" s="1" t="s">
        <v>2</v>
      </c>
      <c r="C4" s="2" t="s">
        <v>3</v>
      </c>
      <c r="D4" s="3" t="s">
        <v>4</v>
      </c>
    </row>
    <row r="6" spans="1:15" ht="18" customHeight="1" x14ac:dyDescent="0.3">
      <c r="B6" s="11" t="s">
        <v>5</v>
      </c>
      <c r="C6" s="11"/>
      <c r="D6" s="12" t="s">
        <v>6</v>
      </c>
      <c r="E6" s="12"/>
      <c r="F6" s="13" t="s">
        <v>7</v>
      </c>
      <c r="G6" s="13"/>
      <c r="H6" s="14" t="s">
        <v>8</v>
      </c>
      <c r="I6" s="14"/>
      <c r="J6" s="15" t="s">
        <v>9</v>
      </c>
      <c r="K6" s="15"/>
    </row>
    <row r="7" spans="1:15" ht="33.75" customHeight="1" x14ac:dyDescent="0.3">
      <c r="B7" s="17">
        <f>COUNTIFS(Dados!$A$2:$A$588,IF(Painel!$C$4="Todos","&lt;&gt;",Painel!$C$4))</f>
        <v>587</v>
      </c>
      <c r="C7" s="17"/>
      <c r="D7" s="17">
        <f>ROUND(IF(Painel!$C$4="Todos",SUMPRODUCT(1/COUNTIF(Dados!$I$2:$I$588,Dados!$I$2:$I$588)),SUMPRODUCT((Dados!$A$2:$A$588=Painel!$C$4)/COUNTIFS(Dados!$I$2:$I$588,Dados!$I$2:$I$588,Dados!$A$2:$A$588,Dados!$A$2:$A$588))),0)</f>
        <v>392</v>
      </c>
      <c r="E7" s="17"/>
      <c r="F7" s="17">
        <f>COUNTIF(Cálculos!$R$4:$R$171,"&gt;0")</f>
        <v>168</v>
      </c>
      <c r="G7" s="17"/>
      <c r="H7" s="17">
        <f>COUNTIF(Cálculos!$G$4:$G$11,"&gt;0")</f>
        <v>8</v>
      </c>
      <c r="I7" s="17"/>
      <c r="J7" s="17">
        <f>COUNTIF(Cálculos!$M$4:$M$25,"&gt;0")</f>
        <v>22</v>
      </c>
      <c r="K7" s="17"/>
    </row>
    <row r="80" spans="2:14" ht="15" customHeight="1" x14ac:dyDescent="0.3">
      <c r="B80" s="16" t="s">
        <v>10</v>
      </c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</row>
    <row r="81" spans="2:14" x14ac:dyDescent="0.3"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</row>
  </sheetData>
  <mergeCells count="13">
    <mergeCell ref="B80:N81"/>
    <mergeCell ref="B7:C7"/>
    <mergeCell ref="D7:E7"/>
    <mergeCell ref="F7:G7"/>
    <mergeCell ref="H7:I7"/>
    <mergeCell ref="J7:K7"/>
    <mergeCell ref="A1:O1"/>
    <mergeCell ref="A2:O2"/>
    <mergeCell ref="B6:C6"/>
    <mergeCell ref="D6:E6"/>
    <mergeCell ref="F6:G6"/>
    <mergeCell ref="H6:I6"/>
    <mergeCell ref="J6:K6"/>
  </mergeCells>
  <dataValidations count="1">
    <dataValidation type="list" promptTitle="Ano" prompt="Escolha um ano ou «Todos»" sqref="C4" xr:uid="{00000000-0002-0000-0000-000000000000}">
      <formula1>ListaAnos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88"/>
  <sheetViews>
    <sheetView zoomScaleNormal="100" workbookViewId="0">
      <pane ySplit="1" topLeftCell="A269" activePane="bottomLeft" state="frozen"/>
      <selection pane="bottomLeft"/>
    </sheetView>
  </sheetViews>
  <sheetFormatPr defaultColWidth="8.6640625" defaultRowHeight="14.4" x14ac:dyDescent="0.3"/>
  <cols>
    <col min="1" max="1" width="7" customWidth="1"/>
    <col min="2" max="2" width="34" customWidth="1"/>
    <col min="3" max="3" width="52" customWidth="1"/>
    <col min="4" max="4" width="42" customWidth="1"/>
    <col min="5" max="5" width="12" customWidth="1"/>
    <col min="6" max="6" width="6" customWidth="1"/>
    <col min="7" max="7" width="20" customWidth="1"/>
    <col min="8" max="8" width="14" customWidth="1"/>
    <col min="9" max="9" width="30" hidden="1" customWidth="1"/>
    <col min="10" max="10" width="38" hidden="1" customWidth="1"/>
  </cols>
  <sheetData>
    <row r="1" spans="1:10" x14ac:dyDescent="0.3">
      <c r="A1" s="4" t="s">
        <v>11</v>
      </c>
      <c r="B1" s="4" t="s">
        <v>12</v>
      </c>
      <c r="C1" s="4" t="s">
        <v>13</v>
      </c>
      <c r="D1" s="4" t="s">
        <v>14</v>
      </c>
      <c r="E1" s="4" t="s">
        <v>15</v>
      </c>
      <c r="F1" s="4" t="s">
        <v>16</v>
      </c>
      <c r="G1" s="4" t="s">
        <v>17</v>
      </c>
      <c r="H1" s="4" t="s">
        <v>18</v>
      </c>
      <c r="I1" s="4" t="s">
        <v>19</v>
      </c>
      <c r="J1" s="4" t="s">
        <v>20</v>
      </c>
    </row>
    <row r="2" spans="1:10" x14ac:dyDescent="0.3">
      <c r="A2" s="5">
        <v>2026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25</v>
      </c>
      <c r="G2" s="5" t="s">
        <v>26</v>
      </c>
      <c r="H2" s="5" t="s">
        <v>27</v>
      </c>
      <c r="I2" s="5" t="s">
        <v>28</v>
      </c>
      <c r="J2" s="5" t="s">
        <v>29</v>
      </c>
    </row>
    <row r="3" spans="1:10" x14ac:dyDescent="0.3">
      <c r="A3" s="6">
        <v>2026</v>
      </c>
      <c r="B3" s="6" t="s">
        <v>30</v>
      </c>
      <c r="C3" s="6" t="s">
        <v>22</v>
      </c>
      <c r="D3" s="6" t="s">
        <v>23</v>
      </c>
      <c r="E3" s="6" t="s">
        <v>24</v>
      </c>
      <c r="F3" s="6" t="s">
        <v>25</v>
      </c>
      <c r="G3" s="6" t="s">
        <v>26</v>
      </c>
      <c r="H3" s="6" t="s">
        <v>27</v>
      </c>
      <c r="I3" s="6" t="s">
        <v>31</v>
      </c>
      <c r="J3" s="6" t="s">
        <v>29</v>
      </c>
    </row>
    <row r="4" spans="1:10" x14ac:dyDescent="0.3">
      <c r="A4" s="5">
        <v>2026</v>
      </c>
      <c r="B4" s="5" t="s">
        <v>32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33</v>
      </c>
      <c r="J4" s="5" t="s">
        <v>29</v>
      </c>
    </row>
    <row r="5" spans="1:10" x14ac:dyDescent="0.3">
      <c r="A5" s="6">
        <v>2026</v>
      </c>
      <c r="B5" s="6" t="s">
        <v>34</v>
      </c>
      <c r="C5" s="6" t="s">
        <v>35</v>
      </c>
      <c r="D5" s="6" t="s">
        <v>36</v>
      </c>
      <c r="E5" s="6" t="s">
        <v>24</v>
      </c>
      <c r="F5" s="6" t="s">
        <v>37</v>
      </c>
      <c r="G5" s="6" t="s">
        <v>38</v>
      </c>
      <c r="H5" s="6" t="s">
        <v>27</v>
      </c>
      <c r="I5" s="6" t="s">
        <v>39</v>
      </c>
      <c r="J5" s="6" t="s">
        <v>40</v>
      </c>
    </row>
    <row r="6" spans="1:10" x14ac:dyDescent="0.3">
      <c r="A6" s="5">
        <v>2026</v>
      </c>
      <c r="B6" s="5" t="s">
        <v>41</v>
      </c>
      <c r="C6" s="5" t="s">
        <v>42</v>
      </c>
      <c r="D6" s="5" t="s">
        <v>43</v>
      </c>
      <c r="E6" s="5" t="s">
        <v>24</v>
      </c>
      <c r="F6" s="5" t="s">
        <v>44</v>
      </c>
      <c r="G6" s="5" t="s">
        <v>45</v>
      </c>
      <c r="H6" s="5" t="s">
        <v>46</v>
      </c>
      <c r="I6" s="5" t="s">
        <v>47</v>
      </c>
      <c r="J6" s="5" t="s">
        <v>48</v>
      </c>
    </row>
    <row r="7" spans="1:10" x14ac:dyDescent="0.3">
      <c r="A7" s="6">
        <v>2026</v>
      </c>
      <c r="B7" s="6" t="s">
        <v>49</v>
      </c>
      <c r="C7" s="6" t="s">
        <v>50</v>
      </c>
      <c r="D7" s="6" t="s">
        <v>51</v>
      </c>
      <c r="E7" s="6" t="s">
        <v>24</v>
      </c>
      <c r="F7" s="6" t="s">
        <v>52</v>
      </c>
      <c r="G7" s="6" t="s">
        <v>53</v>
      </c>
      <c r="H7" s="6" t="s">
        <v>54</v>
      </c>
      <c r="I7" s="6" t="s">
        <v>55</v>
      </c>
      <c r="J7" s="6" t="s">
        <v>56</v>
      </c>
    </row>
    <row r="8" spans="1:10" x14ac:dyDescent="0.3">
      <c r="A8" s="5">
        <v>2026</v>
      </c>
      <c r="B8" s="5" t="s">
        <v>57</v>
      </c>
      <c r="C8" s="5" t="s">
        <v>58</v>
      </c>
      <c r="D8" s="5" t="s">
        <v>59</v>
      </c>
      <c r="E8" s="5" t="s">
        <v>24</v>
      </c>
      <c r="F8" s="5" t="s">
        <v>60</v>
      </c>
      <c r="G8" s="5" t="s">
        <v>61</v>
      </c>
      <c r="H8" s="5" t="s">
        <v>54</v>
      </c>
      <c r="I8" s="5" t="s">
        <v>62</v>
      </c>
      <c r="J8" s="5" t="s">
        <v>63</v>
      </c>
    </row>
    <row r="9" spans="1:10" x14ac:dyDescent="0.3">
      <c r="A9" s="6">
        <v>2026</v>
      </c>
      <c r="B9" s="6" t="s">
        <v>64</v>
      </c>
      <c r="C9" s="6" t="s">
        <v>65</v>
      </c>
      <c r="D9" s="6" t="s">
        <v>66</v>
      </c>
      <c r="E9" s="6" t="s">
        <v>24</v>
      </c>
      <c r="F9" s="6" t="s">
        <v>67</v>
      </c>
      <c r="G9" s="6" t="s">
        <v>68</v>
      </c>
      <c r="H9" s="6" t="s">
        <v>27</v>
      </c>
      <c r="I9" s="6" t="s">
        <v>69</v>
      </c>
      <c r="J9" s="6" t="s">
        <v>70</v>
      </c>
    </row>
    <row r="10" spans="1:10" x14ac:dyDescent="0.3">
      <c r="A10" s="5">
        <v>2026</v>
      </c>
      <c r="B10" s="5" t="s">
        <v>71</v>
      </c>
      <c r="C10" s="5" t="s">
        <v>72</v>
      </c>
      <c r="D10" s="5" t="s">
        <v>73</v>
      </c>
      <c r="E10" s="5" t="s">
        <v>24</v>
      </c>
      <c r="F10" s="5" t="s">
        <v>25</v>
      </c>
      <c r="G10" s="5" t="s">
        <v>26</v>
      </c>
      <c r="H10" s="5" t="s">
        <v>27</v>
      </c>
      <c r="I10" s="5" t="s">
        <v>74</v>
      </c>
      <c r="J10" s="5" t="s">
        <v>75</v>
      </c>
    </row>
    <row r="11" spans="1:10" x14ac:dyDescent="0.3">
      <c r="A11" s="6">
        <v>2026</v>
      </c>
      <c r="B11" s="6" t="s">
        <v>76</v>
      </c>
      <c r="C11" s="6" t="s">
        <v>77</v>
      </c>
      <c r="D11" s="6" t="s">
        <v>78</v>
      </c>
      <c r="E11" s="6" t="s">
        <v>24</v>
      </c>
      <c r="F11" s="6" t="s">
        <v>37</v>
      </c>
      <c r="G11" s="6" t="s">
        <v>38</v>
      </c>
      <c r="H11" s="6" t="s">
        <v>27</v>
      </c>
      <c r="I11" s="6" t="s">
        <v>79</v>
      </c>
      <c r="J11" s="6" t="s">
        <v>80</v>
      </c>
    </row>
    <row r="12" spans="1:10" x14ac:dyDescent="0.3">
      <c r="A12" s="5">
        <v>2026</v>
      </c>
      <c r="B12" s="5" t="s">
        <v>81</v>
      </c>
      <c r="C12" s="5" t="s">
        <v>82</v>
      </c>
      <c r="D12" s="5" t="s">
        <v>83</v>
      </c>
      <c r="E12" s="5" t="s">
        <v>24</v>
      </c>
      <c r="F12" s="5" t="s">
        <v>84</v>
      </c>
      <c r="G12" s="5" t="s">
        <v>85</v>
      </c>
      <c r="H12" s="5" t="s">
        <v>86</v>
      </c>
      <c r="I12" s="5" t="s">
        <v>87</v>
      </c>
      <c r="J12" s="5" t="s">
        <v>88</v>
      </c>
    </row>
    <row r="13" spans="1:10" x14ac:dyDescent="0.3">
      <c r="A13" s="6">
        <v>2026</v>
      </c>
      <c r="B13" s="6" t="s">
        <v>89</v>
      </c>
      <c r="C13" s="6" t="s">
        <v>22</v>
      </c>
      <c r="D13" s="6" t="s">
        <v>23</v>
      </c>
      <c r="E13" s="6" t="s">
        <v>24</v>
      </c>
      <c r="F13" s="6" t="s">
        <v>25</v>
      </c>
      <c r="G13" s="6" t="s">
        <v>26</v>
      </c>
      <c r="H13" s="6" t="s">
        <v>27</v>
      </c>
      <c r="I13" s="6" t="s">
        <v>90</v>
      </c>
      <c r="J13" s="6" t="s">
        <v>29</v>
      </c>
    </row>
    <row r="14" spans="1:10" x14ac:dyDescent="0.3">
      <c r="A14" s="5">
        <v>2026</v>
      </c>
      <c r="B14" s="5" t="s">
        <v>91</v>
      </c>
      <c r="C14" s="5" t="s">
        <v>22</v>
      </c>
      <c r="D14" s="5" t="s">
        <v>23</v>
      </c>
      <c r="E14" s="5" t="s">
        <v>24</v>
      </c>
      <c r="F14" s="5" t="s">
        <v>25</v>
      </c>
      <c r="G14" s="5" t="s">
        <v>26</v>
      </c>
      <c r="H14" s="5" t="s">
        <v>27</v>
      </c>
      <c r="I14" s="5" t="s">
        <v>92</v>
      </c>
      <c r="J14" s="5" t="s">
        <v>29</v>
      </c>
    </row>
    <row r="15" spans="1:10" x14ac:dyDescent="0.3">
      <c r="A15" s="6">
        <v>2026</v>
      </c>
      <c r="B15" s="6" t="s">
        <v>93</v>
      </c>
      <c r="C15" s="6" t="s">
        <v>94</v>
      </c>
      <c r="D15" s="6" t="s">
        <v>95</v>
      </c>
      <c r="E15" s="6" t="s">
        <v>24</v>
      </c>
      <c r="F15" s="6" t="s">
        <v>96</v>
      </c>
      <c r="G15" s="6" t="s">
        <v>97</v>
      </c>
      <c r="H15" s="6" t="s">
        <v>86</v>
      </c>
      <c r="I15" s="6" t="s">
        <v>98</v>
      </c>
      <c r="J15" s="6" t="s">
        <v>99</v>
      </c>
    </row>
    <row r="16" spans="1:10" x14ac:dyDescent="0.3">
      <c r="A16" s="5">
        <v>2026</v>
      </c>
      <c r="B16" s="5" t="s">
        <v>100</v>
      </c>
      <c r="C16" s="5" t="s">
        <v>22</v>
      </c>
      <c r="D16" s="5" t="s">
        <v>23</v>
      </c>
      <c r="E16" s="5" t="s">
        <v>24</v>
      </c>
      <c r="F16" s="5" t="s">
        <v>25</v>
      </c>
      <c r="G16" s="5" t="s">
        <v>26</v>
      </c>
      <c r="H16" s="5" t="s">
        <v>27</v>
      </c>
      <c r="I16" s="5" t="s">
        <v>101</v>
      </c>
      <c r="J16" s="5" t="s">
        <v>29</v>
      </c>
    </row>
    <row r="17" spans="1:10" x14ac:dyDescent="0.3">
      <c r="A17" s="6">
        <v>2026</v>
      </c>
      <c r="B17" s="6" t="s">
        <v>102</v>
      </c>
      <c r="C17" s="6" t="s">
        <v>103</v>
      </c>
      <c r="D17" s="6" t="s">
        <v>104</v>
      </c>
      <c r="E17" s="6" t="s">
        <v>24</v>
      </c>
      <c r="F17" s="6" t="s">
        <v>52</v>
      </c>
      <c r="G17" s="6" t="s">
        <v>53</v>
      </c>
      <c r="H17" s="6" t="s">
        <v>54</v>
      </c>
      <c r="I17" s="6" t="s">
        <v>105</v>
      </c>
      <c r="J17" s="6" t="s">
        <v>106</v>
      </c>
    </row>
    <row r="18" spans="1:10" x14ac:dyDescent="0.3">
      <c r="A18" s="5">
        <v>2026</v>
      </c>
      <c r="B18" s="5" t="s">
        <v>107</v>
      </c>
      <c r="C18" s="5" t="s">
        <v>108</v>
      </c>
      <c r="D18" s="5" t="s">
        <v>109</v>
      </c>
      <c r="E18" s="5" t="s">
        <v>24</v>
      </c>
      <c r="F18" s="5" t="s">
        <v>110</v>
      </c>
      <c r="G18" s="5" t="s">
        <v>111</v>
      </c>
      <c r="H18" s="5" t="s">
        <v>54</v>
      </c>
      <c r="I18" s="5" t="s">
        <v>112</v>
      </c>
      <c r="J18" s="5" t="s">
        <v>113</v>
      </c>
    </row>
    <row r="19" spans="1:10" x14ac:dyDescent="0.3">
      <c r="A19" s="6">
        <v>2026</v>
      </c>
      <c r="B19" s="6" t="s">
        <v>114</v>
      </c>
      <c r="C19" s="6" t="s">
        <v>115</v>
      </c>
      <c r="D19" s="6" t="s">
        <v>116</v>
      </c>
      <c r="E19" s="6" t="s">
        <v>117</v>
      </c>
      <c r="F19" s="6"/>
      <c r="G19" s="6"/>
      <c r="H19" s="6"/>
      <c r="I19" s="6" t="s">
        <v>118</v>
      </c>
      <c r="J19" s="6" t="s">
        <v>119</v>
      </c>
    </row>
    <row r="20" spans="1:10" x14ac:dyDescent="0.3">
      <c r="A20" s="5">
        <v>2026</v>
      </c>
      <c r="B20" s="5" t="s">
        <v>120</v>
      </c>
      <c r="C20" s="5" t="s">
        <v>121</v>
      </c>
      <c r="D20" s="5" t="s">
        <v>122</v>
      </c>
      <c r="E20" s="5" t="s">
        <v>24</v>
      </c>
      <c r="F20" s="5" t="s">
        <v>123</v>
      </c>
      <c r="G20" s="5" t="s">
        <v>124</v>
      </c>
      <c r="H20" s="5" t="s">
        <v>46</v>
      </c>
      <c r="I20" s="5" t="s">
        <v>125</v>
      </c>
      <c r="J20" s="5" t="s">
        <v>126</v>
      </c>
    </row>
    <row r="21" spans="1:10" x14ac:dyDescent="0.3">
      <c r="A21" s="6">
        <v>2026</v>
      </c>
      <c r="B21" s="6" t="s">
        <v>127</v>
      </c>
      <c r="C21" s="6" t="s">
        <v>22</v>
      </c>
      <c r="D21" s="6" t="s">
        <v>23</v>
      </c>
      <c r="E21" s="6" t="s">
        <v>24</v>
      </c>
      <c r="F21" s="6" t="s">
        <v>25</v>
      </c>
      <c r="G21" s="6" t="s">
        <v>26</v>
      </c>
      <c r="H21" s="6" t="s">
        <v>27</v>
      </c>
      <c r="I21" s="6" t="s">
        <v>128</v>
      </c>
      <c r="J21" s="6" t="s">
        <v>29</v>
      </c>
    </row>
    <row r="22" spans="1:10" x14ac:dyDescent="0.3">
      <c r="A22" s="5">
        <v>2026</v>
      </c>
      <c r="B22" s="5" t="s">
        <v>129</v>
      </c>
      <c r="C22" s="5" t="s">
        <v>130</v>
      </c>
      <c r="D22" s="5" t="s">
        <v>131</v>
      </c>
      <c r="E22" s="5" t="s">
        <v>24</v>
      </c>
      <c r="F22" s="5" t="s">
        <v>60</v>
      </c>
      <c r="G22" s="5" t="s">
        <v>61</v>
      </c>
      <c r="H22" s="5" t="s">
        <v>54</v>
      </c>
      <c r="I22" s="5" t="s">
        <v>132</v>
      </c>
      <c r="J22" s="5" t="s">
        <v>133</v>
      </c>
    </row>
    <row r="23" spans="1:10" x14ac:dyDescent="0.3">
      <c r="A23" s="6">
        <v>2026</v>
      </c>
      <c r="B23" s="6" t="s">
        <v>134</v>
      </c>
      <c r="C23" s="6" t="s">
        <v>22</v>
      </c>
      <c r="D23" s="6" t="s">
        <v>23</v>
      </c>
      <c r="E23" s="6" t="s">
        <v>24</v>
      </c>
      <c r="F23" s="6" t="s">
        <v>25</v>
      </c>
      <c r="G23" s="6" t="s">
        <v>26</v>
      </c>
      <c r="H23" s="6" t="s">
        <v>27</v>
      </c>
      <c r="I23" s="6" t="s">
        <v>135</v>
      </c>
      <c r="J23" s="6" t="s">
        <v>29</v>
      </c>
    </row>
    <row r="24" spans="1:10" x14ac:dyDescent="0.3">
      <c r="A24" s="5">
        <v>2026</v>
      </c>
      <c r="B24" s="5" t="s">
        <v>136</v>
      </c>
      <c r="C24" s="5" t="s">
        <v>137</v>
      </c>
      <c r="D24" s="5" t="s">
        <v>138</v>
      </c>
      <c r="E24" s="5" t="s">
        <v>24</v>
      </c>
      <c r="F24" s="5" t="s">
        <v>139</v>
      </c>
      <c r="G24" s="5" t="s">
        <v>140</v>
      </c>
      <c r="H24" s="5" t="s">
        <v>86</v>
      </c>
      <c r="I24" s="5" t="s">
        <v>141</v>
      </c>
      <c r="J24" s="5" t="s">
        <v>142</v>
      </c>
    </row>
    <row r="25" spans="1:10" x14ac:dyDescent="0.3">
      <c r="A25" s="6">
        <v>2026</v>
      </c>
      <c r="B25" s="6" t="s">
        <v>143</v>
      </c>
      <c r="C25" s="6" t="s">
        <v>144</v>
      </c>
      <c r="D25" s="6" t="s">
        <v>144</v>
      </c>
      <c r="E25" s="6" t="s">
        <v>24</v>
      </c>
      <c r="F25" s="6" t="s">
        <v>67</v>
      </c>
      <c r="G25" s="6" t="s">
        <v>68</v>
      </c>
      <c r="H25" s="6" t="s">
        <v>27</v>
      </c>
      <c r="I25" s="6" t="s">
        <v>145</v>
      </c>
      <c r="J25" s="6" t="s">
        <v>146</v>
      </c>
    </row>
    <row r="26" spans="1:10" x14ac:dyDescent="0.3">
      <c r="A26" s="5">
        <v>2026</v>
      </c>
      <c r="B26" s="5" t="s">
        <v>147</v>
      </c>
      <c r="C26" s="5" t="s">
        <v>148</v>
      </c>
      <c r="D26" s="5" t="s">
        <v>149</v>
      </c>
      <c r="E26" s="5" t="s">
        <v>24</v>
      </c>
      <c r="F26" s="5" t="s">
        <v>37</v>
      </c>
      <c r="G26" s="5" t="s">
        <v>38</v>
      </c>
      <c r="H26" s="5" t="s">
        <v>27</v>
      </c>
      <c r="I26" s="5" t="s">
        <v>150</v>
      </c>
      <c r="J26" s="5" t="s">
        <v>151</v>
      </c>
    </row>
    <row r="27" spans="1:10" x14ac:dyDescent="0.3">
      <c r="A27" s="6">
        <v>2026</v>
      </c>
      <c r="B27" s="6" t="s">
        <v>152</v>
      </c>
      <c r="C27" s="6" t="s">
        <v>153</v>
      </c>
      <c r="D27" s="6" t="s">
        <v>154</v>
      </c>
      <c r="E27" s="6" t="s">
        <v>24</v>
      </c>
      <c r="F27" s="6" t="s">
        <v>25</v>
      </c>
      <c r="G27" s="6" t="s">
        <v>26</v>
      </c>
      <c r="H27" s="6" t="s">
        <v>27</v>
      </c>
      <c r="I27" s="6" t="s">
        <v>155</v>
      </c>
      <c r="J27" s="6" t="s">
        <v>156</v>
      </c>
    </row>
    <row r="28" spans="1:10" x14ac:dyDescent="0.3">
      <c r="A28" s="5">
        <v>2026</v>
      </c>
      <c r="B28" s="5" t="s">
        <v>157</v>
      </c>
      <c r="C28" s="5" t="s">
        <v>22</v>
      </c>
      <c r="D28" s="5" t="s">
        <v>23</v>
      </c>
      <c r="E28" s="5" t="s">
        <v>24</v>
      </c>
      <c r="F28" s="5" t="s">
        <v>25</v>
      </c>
      <c r="G28" s="5" t="s">
        <v>26</v>
      </c>
      <c r="H28" s="5" t="s">
        <v>27</v>
      </c>
      <c r="I28" s="5" t="s">
        <v>158</v>
      </c>
      <c r="J28" s="5" t="s">
        <v>29</v>
      </c>
    </row>
    <row r="29" spans="1:10" x14ac:dyDescent="0.3">
      <c r="A29" s="6">
        <v>2026</v>
      </c>
      <c r="B29" s="6" t="s">
        <v>159</v>
      </c>
      <c r="C29" s="6" t="s">
        <v>72</v>
      </c>
      <c r="D29" s="6" t="s">
        <v>73</v>
      </c>
      <c r="E29" s="6" t="s">
        <v>24</v>
      </c>
      <c r="F29" s="6" t="s">
        <v>25</v>
      </c>
      <c r="G29" s="6" t="s">
        <v>26</v>
      </c>
      <c r="H29" s="6" t="s">
        <v>27</v>
      </c>
      <c r="I29" s="6" t="s">
        <v>160</v>
      </c>
      <c r="J29" s="6" t="s">
        <v>75</v>
      </c>
    </row>
    <row r="30" spans="1:10" x14ac:dyDescent="0.3">
      <c r="A30" s="5">
        <v>2026</v>
      </c>
      <c r="B30" s="5" t="s">
        <v>161</v>
      </c>
      <c r="C30" s="5" t="s">
        <v>22</v>
      </c>
      <c r="D30" s="5" t="s">
        <v>23</v>
      </c>
      <c r="E30" s="5" t="s">
        <v>24</v>
      </c>
      <c r="F30" s="5" t="s">
        <v>25</v>
      </c>
      <c r="G30" s="5" t="s">
        <v>26</v>
      </c>
      <c r="H30" s="5" t="s">
        <v>27</v>
      </c>
      <c r="I30" s="5" t="s">
        <v>162</v>
      </c>
      <c r="J30" s="5" t="s">
        <v>29</v>
      </c>
    </row>
    <row r="31" spans="1:10" x14ac:dyDescent="0.3">
      <c r="A31" s="6">
        <v>2026</v>
      </c>
      <c r="B31" s="6" t="s">
        <v>163</v>
      </c>
      <c r="C31" s="6" t="s">
        <v>164</v>
      </c>
      <c r="D31" s="6" t="s">
        <v>165</v>
      </c>
      <c r="E31" s="6" t="s">
        <v>24</v>
      </c>
      <c r="F31" s="6" t="s">
        <v>110</v>
      </c>
      <c r="G31" s="6" t="s">
        <v>111</v>
      </c>
      <c r="H31" s="6" t="s">
        <v>54</v>
      </c>
      <c r="I31" s="6" t="s">
        <v>166</v>
      </c>
      <c r="J31" s="6" t="s">
        <v>167</v>
      </c>
    </row>
    <row r="32" spans="1:10" x14ac:dyDescent="0.3">
      <c r="A32" s="5">
        <v>2026</v>
      </c>
      <c r="B32" s="5" t="s">
        <v>168</v>
      </c>
      <c r="C32" s="5" t="s">
        <v>169</v>
      </c>
      <c r="D32" s="5" t="s">
        <v>170</v>
      </c>
      <c r="E32" s="5" t="s">
        <v>24</v>
      </c>
      <c r="F32" s="5" t="s">
        <v>60</v>
      </c>
      <c r="G32" s="5" t="s">
        <v>61</v>
      </c>
      <c r="H32" s="5" t="s">
        <v>54</v>
      </c>
      <c r="I32" s="5" t="s">
        <v>171</v>
      </c>
      <c r="J32" s="5" t="s">
        <v>172</v>
      </c>
    </row>
    <row r="33" spans="1:10" x14ac:dyDescent="0.3">
      <c r="A33" s="6">
        <v>2026</v>
      </c>
      <c r="B33" s="6" t="s">
        <v>173</v>
      </c>
      <c r="C33" s="6" t="s">
        <v>174</v>
      </c>
      <c r="D33" s="6" t="s">
        <v>175</v>
      </c>
      <c r="E33" s="6" t="s">
        <v>24</v>
      </c>
      <c r="F33" s="6" t="s">
        <v>60</v>
      </c>
      <c r="G33" s="6" t="s">
        <v>61</v>
      </c>
      <c r="H33" s="6" t="s">
        <v>54</v>
      </c>
      <c r="I33" s="6" t="s">
        <v>176</v>
      </c>
      <c r="J33" s="6" t="s">
        <v>177</v>
      </c>
    </row>
    <row r="34" spans="1:10" x14ac:dyDescent="0.3">
      <c r="A34" s="5">
        <v>2026</v>
      </c>
      <c r="B34" s="5" t="s">
        <v>178</v>
      </c>
      <c r="C34" s="5" t="s">
        <v>179</v>
      </c>
      <c r="D34" s="5" t="s">
        <v>180</v>
      </c>
      <c r="E34" s="5" t="s">
        <v>24</v>
      </c>
      <c r="F34" s="5" t="s">
        <v>60</v>
      </c>
      <c r="G34" s="5" t="s">
        <v>61</v>
      </c>
      <c r="H34" s="5" t="s">
        <v>54</v>
      </c>
      <c r="I34" s="5" t="s">
        <v>181</v>
      </c>
      <c r="J34" s="5" t="s">
        <v>182</v>
      </c>
    </row>
    <row r="35" spans="1:10" x14ac:dyDescent="0.3">
      <c r="A35" s="6">
        <v>2026</v>
      </c>
      <c r="B35" s="6" t="s">
        <v>183</v>
      </c>
      <c r="C35" s="6" t="s">
        <v>169</v>
      </c>
      <c r="D35" s="6" t="s">
        <v>170</v>
      </c>
      <c r="E35" s="6" t="s">
        <v>24</v>
      </c>
      <c r="F35" s="6" t="s">
        <v>60</v>
      </c>
      <c r="G35" s="6" t="s">
        <v>61</v>
      </c>
      <c r="H35" s="6" t="s">
        <v>54</v>
      </c>
      <c r="I35" s="6" t="s">
        <v>184</v>
      </c>
      <c r="J35" s="6" t="s">
        <v>172</v>
      </c>
    </row>
    <row r="36" spans="1:10" x14ac:dyDescent="0.3">
      <c r="A36" s="5">
        <v>2026</v>
      </c>
      <c r="B36" s="5" t="s">
        <v>185</v>
      </c>
      <c r="C36" s="5" t="s">
        <v>186</v>
      </c>
      <c r="D36" s="5" t="s">
        <v>187</v>
      </c>
      <c r="E36" s="5" t="s">
        <v>24</v>
      </c>
      <c r="F36" s="5" t="s">
        <v>110</v>
      </c>
      <c r="G36" s="5" t="s">
        <v>111</v>
      </c>
      <c r="H36" s="5" t="s">
        <v>54</v>
      </c>
      <c r="I36" s="5" t="s">
        <v>188</v>
      </c>
      <c r="J36" s="5" t="s">
        <v>189</v>
      </c>
    </row>
    <row r="37" spans="1:10" x14ac:dyDescent="0.3">
      <c r="A37" s="6">
        <v>2026</v>
      </c>
      <c r="B37" s="6" t="s">
        <v>190</v>
      </c>
      <c r="C37" s="6" t="s">
        <v>191</v>
      </c>
      <c r="D37" s="6" t="s">
        <v>192</v>
      </c>
      <c r="E37" s="6" t="s">
        <v>24</v>
      </c>
      <c r="F37" s="6" t="s">
        <v>110</v>
      </c>
      <c r="G37" s="6" t="s">
        <v>111</v>
      </c>
      <c r="H37" s="6" t="s">
        <v>54</v>
      </c>
      <c r="I37" s="6" t="s">
        <v>193</v>
      </c>
      <c r="J37" s="6" t="s">
        <v>194</v>
      </c>
    </row>
    <row r="38" spans="1:10" x14ac:dyDescent="0.3">
      <c r="A38" s="5">
        <v>2026</v>
      </c>
      <c r="B38" s="5" t="s">
        <v>195</v>
      </c>
      <c r="C38" s="5" t="s">
        <v>121</v>
      </c>
      <c r="D38" s="5" t="s">
        <v>122</v>
      </c>
      <c r="E38" s="5" t="s">
        <v>24</v>
      </c>
      <c r="F38" s="5" t="s">
        <v>123</v>
      </c>
      <c r="G38" s="5" t="s">
        <v>124</v>
      </c>
      <c r="H38" s="5" t="s">
        <v>46</v>
      </c>
      <c r="I38" s="5" t="s">
        <v>196</v>
      </c>
      <c r="J38" s="5" t="s">
        <v>126</v>
      </c>
    </row>
    <row r="39" spans="1:10" x14ac:dyDescent="0.3">
      <c r="A39" s="6">
        <v>2026</v>
      </c>
      <c r="B39" s="6" t="s">
        <v>197</v>
      </c>
      <c r="C39" s="6" t="s">
        <v>198</v>
      </c>
      <c r="D39" s="6" t="s">
        <v>199</v>
      </c>
      <c r="E39" s="6" t="s">
        <v>24</v>
      </c>
      <c r="F39" s="6" t="s">
        <v>139</v>
      </c>
      <c r="G39" s="6" t="s">
        <v>140</v>
      </c>
      <c r="H39" s="6" t="s">
        <v>86</v>
      </c>
      <c r="I39" s="6" t="s">
        <v>200</v>
      </c>
      <c r="J39" s="6" t="s">
        <v>201</v>
      </c>
    </row>
    <row r="40" spans="1:10" x14ac:dyDescent="0.3">
      <c r="A40" s="5">
        <v>2026</v>
      </c>
      <c r="B40" s="5" t="s">
        <v>202</v>
      </c>
      <c r="C40" s="5" t="s">
        <v>203</v>
      </c>
      <c r="D40" s="5" t="s">
        <v>204</v>
      </c>
      <c r="E40" s="5" t="s">
        <v>24</v>
      </c>
      <c r="F40" s="5" t="s">
        <v>60</v>
      </c>
      <c r="G40" s="5" t="s">
        <v>61</v>
      </c>
      <c r="H40" s="5" t="s">
        <v>54</v>
      </c>
      <c r="I40" s="5" t="s">
        <v>205</v>
      </c>
      <c r="J40" s="5" t="s">
        <v>206</v>
      </c>
    </row>
    <row r="41" spans="1:10" x14ac:dyDescent="0.3">
      <c r="A41" s="6">
        <v>2026</v>
      </c>
      <c r="B41" s="6" t="s">
        <v>207</v>
      </c>
      <c r="C41" s="6" t="s">
        <v>121</v>
      </c>
      <c r="D41" s="6" t="s">
        <v>122</v>
      </c>
      <c r="E41" s="6" t="s">
        <v>24</v>
      </c>
      <c r="F41" s="6" t="s">
        <v>123</v>
      </c>
      <c r="G41" s="6" t="s">
        <v>124</v>
      </c>
      <c r="H41" s="6" t="s">
        <v>46</v>
      </c>
      <c r="I41" s="6" t="s">
        <v>208</v>
      </c>
      <c r="J41" s="6" t="s">
        <v>126</v>
      </c>
    </row>
    <row r="42" spans="1:10" x14ac:dyDescent="0.3">
      <c r="A42" s="5">
        <v>2026</v>
      </c>
      <c r="B42" s="5" t="s">
        <v>209</v>
      </c>
      <c r="C42" s="5" t="s">
        <v>210</v>
      </c>
      <c r="D42" s="5" t="s">
        <v>211</v>
      </c>
      <c r="E42" s="5" t="s">
        <v>24</v>
      </c>
      <c r="F42" s="5" t="s">
        <v>67</v>
      </c>
      <c r="G42" s="5" t="s">
        <v>68</v>
      </c>
      <c r="H42" s="5" t="s">
        <v>27</v>
      </c>
      <c r="I42" s="5" t="s">
        <v>212</v>
      </c>
      <c r="J42" s="5" t="s">
        <v>213</v>
      </c>
    </row>
    <row r="43" spans="1:10" x14ac:dyDescent="0.3">
      <c r="A43" s="6">
        <v>2026</v>
      </c>
      <c r="B43" s="6" t="s">
        <v>214</v>
      </c>
      <c r="C43" s="6" t="s">
        <v>215</v>
      </c>
      <c r="D43" s="6" t="s">
        <v>216</v>
      </c>
      <c r="E43" s="6" t="s">
        <v>24</v>
      </c>
      <c r="F43" s="6" t="s">
        <v>52</v>
      </c>
      <c r="G43" s="6" t="s">
        <v>53</v>
      </c>
      <c r="H43" s="6" t="s">
        <v>54</v>
      </c>
      <c r="I43" s="6" t="s">
        <v>217</v>
      </c>
      <c r="J43" s="6" t="s">
        <v>218</v>
      </c>
    </row>
    <row r="44" spans="1:10" x14ac:dyDescent="0.3">
      <c r="A44" s="5">
        <v>2026</v>
      </c>
      <c r="B44" s="5" t="s">
        <v>219</v>
      </c>
      <c r="C44" s="5" t="s">
        <v>103</v>
      </c>
      <c r="D44" s="5" t="s">
        <v>104</v>
      </c>
      <c r="E44" s="5" t="s">
        <v>24</v>
      </c>
      <c r="F44" s="5" t="s">
        <v>52</v>
      </c>
      <c r="G44" s="5" t="s">
        <v>53</v>
      </c>
      <c r="H44" s="5" t="s">
        <v>54</v>
      </c>
      <c r="I44" s="5" t="s">
        <v>220</v>
      </c>
      <c r="J44" s="5" t="s">
        <v>106</v>
      </c>
    </row>
    <row r="45" spans="1:10" x14ac:dyDescent="0.3">
      <c r="A45" s="6">
        <v>2025</v>
      </c>
      <c r="B45" s="6" t="s">
        <v>221</v>
      </c>
      <c r="C45" s="6" t="s">
        <v>222</v>
      </c>
      <c r="D45" s="6" t="s">
        <v>222</v>
      </c>
      <c r="E45" s="6" t="s">
        <v>24</v>
      </c>
      <c r="F45" s="6" t="s">
        <v>223</v>
      </c>
      <c r="G45" s="6" t="s">
        <v>224</v>
      </c>
      <c r="H45" s="6" t="s">
        <v>46</v>
      </c>
      <c r="I45" s="6" t="s">
        <v>225</v>
      </c>
      <c r="J45" s="6" t="s">
        <v>226</v>
      </c>
    </row>
    <row r="46" spans="1:10" x14ac:dyDescent="0.3">
      <c r="A46" s="5">
        <v>2025</v>
      </c>
      <c r="B46" s="5" t="s">
        <v>227</v>
      </c>
      <c r="C46" s="5" t="s">
        <v>228</v>
      </c>
      <c r="D46" s="5" t="s">
        <v>228</v>
      </c>
      <c r="E46" s="5" t="s">
        <v>229</v>
      </c>
      <c r="F46" s="5"/>
      <c r="G46" s="5"/>
      <c r="H46" s="5"/>
      <c r="I46" s="5" t="s">
        <v>230</v>
      </c>
      <c r="J46" s="5" t="s">
        <v>231</v>
      </c>
    </row>
    <row r="47" spans="1:10" x14ac:dyDescent="0.3">
      <c r="A47" s="6">
        <v>2025</v>
      </c>
      <c r="B47" s="6" t="s">
        <v>232</v>
      </c>
      <c r="C47" s="6" t="s">
        <v>233</v>
      </c>
      <c r="D47" s="6" t="s">
        <v>233</v>
      </c>
      <c r="E47" s="6" t="s">
        <v>24</v>
      </c>
      <c r="F47" s="6" t="s">
        <v>52</v>
      </c>
      <c r="G47" s="6" t="s">
        <v>53</v>
      </c>
      <c r="H47" s="6" t="s">
        <v>54</v>
      </c>
      <c r="I47" s="6" t="s">
        <v>234</v>
      </c>
      <c r="J47" s="6" t="s">
        <v>235</v>
      </c>
    </row>
    <row r="48" spans="1:10" x14ac:dyDescent="0.3">
      <c r="A48" s="5">
        <v>2025</v>
      </c>
      <c r="B48" s="5" t="s">
        <v>236</v>
      </c>
      <c r="C48" s="5" t="s">
        <v>237</v>
      </c>
      <c r="D48" s="5" t="s">
        <v>237</v>
      </c>
      <c r="E48" s="5" t="s">
        <v>24</v>
      </c>
      <c r="F48" s="5" t="s">
        <v>52</v>
      </c>
      <c r="G48" s="5" t="s">
        <v>53</v>
      </c>
      <c r="H48" s="5" t="s">
        <v>54</v>
      </c>
      <c r="I48" s="5" t="s">
        <v>238</v>
      </c>
      <c r="J48" s="5" t="s">
        <v>239</v>
      </c>
    </row>
    <row r="49" spans="1:10" x14ac:dyDescent="0.3">
      <c r="A49" s="6">
        <v>2025</v>
      </c>
      <c r="B49" s="6" t="s">
        <v>240</v>
      </c>
      <c r="C49" s="6" t="s">
        <v>237</v>
      </c>
      <c r="D49" s="6" t="s">
        <v>237</v>
      </c>
      <c r="E49" s="6" t="s">
        <v>24</v>
      </c>
      <c r="F49" s="6" t="s">
        <v>52</v>
      </c>
      <c r="G49" s="6" t="s">
        <v>53</v>
      </c>
      <c r="H49" s="6" t="s">
        <v>54</v>
      </c>
      <c r="I49" s="6" t="s">
        <v>241</v>
      </c>
      <c r="J49" s="6" t="s">
        <v>239</v>
      </c>
    </row>
    <row r="50" spans="1:10" x14ac:dyDescent="0.3">
      <c r="A50" s="5">
        <v>2025</v>
      </c>
      <c r="B50" s="5" t="s">
        <v>242</v>
      </c>
      <c r="C50" s="5" t="s">
        <v>36</v>
      </c>
      <c r="D50" s="5" t="s">
        <v>36</v>
      </c>
      <c r="E50" s="5" t="s">
        <v>24</v>
      </c>
      <c r="F50" s="5" t="s">
        <v>37</v>
      </c>
      <c r="G50" s="5" t="s">
        <v>38</v>
      </c>
      <c r="H50" s="5" t="s">
        <v>27</v>
      </c>
      <c r="I50" s="5" t="s">
        <v>243</v>
      </c>
      <c r="J50" s="5" t="s">
        <v>40</v>
      </c>
    </row>
    <row r="51" spans="1:10" x14ac:dyDescent="0.3">
      <c r="A51" s="6">
        <v>2025</v>
      </c>
      <c r="B51" s="6" t="s">
        <v>244</v>
      </c>
      <c r="C51" s="6" t="s">
        <v>51</v>
      </c>
      <c r="D51" s="6" t="s">
        <v>51</v>
      </c>
      <c r="E51" s="6" t="s">
        <v>24</v>
      </c>
      <c r="F51" s="6" t="s">
        <v>52</v>
      </c>
      <c r="G51" s="6" t="s">
        <v>53</v>
      </c>
      <c r="H51" s="6" t="s">
        <v>54</v>
      </c>
      <c r="I51" s="6" t="s">
        <v>245</v>
      </c>
      <c r="J51" s="6" t="s">
        <v>56</v>
      </c>
    </row>
    <row r="52" spans="1:10" x14ac:dyDescent="0.3">
      <c r="A52" s="5">
        <v>2025</v>
      </c>
      <c r="B52" s="5" t="s">
        <v>246</v>
      </c>
      <c r="C52" s="5" t="s">
        <v>247</v>
      </c>
      <c r="D52" s="5" t="s">
        <v>247</v>
      </c>
      <c r="E52" s="5" t="s">
        <v>24</v>
      </c>
      <c r="F52" s="5" t="s">
        <v>37</v>
      </c>
      <c r="G52" s="5" t="s">
        <v>38</v>
      </c>
      <c r="H52" s="5" t="s">
        <v>27</v>
      </c>
      <c r="I52" s="5" t="s">
        <v>248</v>
      </c>
      <c r="J52" s="5" t="s">
        <v>249</v>
      </c>
    </row>
    <row r="53" spans="1:10" x14ac:dyDescent="0.3">
      <c r="A53" s="6">
        <v>2025</v>
      </c>
      <c r="B53" s="6" t="s">
        <v>250</v>
      </c>
      <c r="C53" s="6" t="s">
        <v>23</v>
      </c>
      <c r="D53" s="6" t="s">
        <v>23</v>
      </c>
      <c r="E53" s="6" t="s">
        <v>24</v>
      </c>
      <c r="F53" s="6" t="s">
        <v>25</v>
      </c>
      <c r="G53" s="6" t="s">
        <v>26</v>
      </c>
      <c r="H53" s="6" t="s">
        <v>27</v>
      </c>
      <c r="I53" s="6" t="s">
        <v>251</v>
      </c>
      <c r="J53" s="6" t="s">
        <v>29</v>
      </c>
    </row>
    <row r="54" spans="1:10" x14ac:dyDescent="0.3">
      <c r="A54" s="5">
        <v>2025</v>
      </c>
      <c r="B54" s="5" t="s">
        <v>252</v>
      </c>
      <c r="C54" s="5" t="s">
        <v>199</v>
      </c>
      <c r="D54" s="5" t="s">
        <v>199</v>
      </c>
      <c r="E54" s="5" t="s">
        <v>24</v>
      </c>
      <c r="F54" s="5" t="s">
        <v>139</v>
      </c>
      <c r="G54" s="5" t="s">
        <v>140</v>
      </c>
      <c r="H54" s="5" t="s">
        <v>86</v>
      </c>
      <c r="I54" s="5" t="s">
        <v>253</v>
      </c>
      <c r="J54" s="5" t="s">
        <v>201</v>
      </c>
    </row>
    <row r="55" spans="1:10" x14ac:dyDescent="0.3">
      <c r="A55" s="6">
        <v>2025</v>
      </c>
      <c r="B55" s="6" t="s">
        <v>183</v>
      </c>
      <c r="C55" s="6" t="s">
        <v>170</v>
      </c>
      <c r="D55" s="6" t="s">
        <v>170</v>
      </c>
      <c r="E55" s="6" t="s">
        <v>24</v>
      </c>
      <c r="F55" s="6" t="s">
        <v>60</v>
      </c>
      <c r="G55" s="6" t="s">
        <v>61</v>
      </c>
      <c r="H55" s="6" t="s">
        <v>54</v>
      </c>
      <c r="I55" s="6" t="s">
        <v>184</v>
      </c>
      <c r="J55" s="6" t="s">
        <v>172</v>
      </c>
    </row>
    <row r="56" spans="1:10" x14ac:dyDescent="0.3">
      <c r="A56" s="5">
        <v>2025</v>
      </c>
      <c r="B56" s="5" t="s">
        <v>195</v>
      </c>
      <c r="C56" s="5" t="s">
        <v>122</v>
      </c>
      <c r="D56" s="5" t="s">
        <v>122</v>
      </c>
      <c r="E56" s="5" t="s">
        <v>24</v>
      </c>
      <c r="F56" s="5" t="s">
        <v>123</v>
      </c>
      <c r="G56" s="5" t="s">
        <v>124</v>
      </c>
      <c r="H56" s="5" t="s">
        <v>46</v>
      </c>
      <c r="I56" s="5" t="s">
        <v>196</v>
      </c>
      <c r="J56" s="5" t="s">
        <v>126</v>
      </c>
    </row>
    <row r="57" spans="1:10" x14ac:dyDescent="0.3">
      <c r="A57" s="6">
        <v>2025</v>
      </c>
      <c r="B57" s="6" t="s">
        <v>254</v>
      </c>
      <c r="C57" s="6" t="s">
        <v>23</v>
      </c>
      <c r="D57" s="6" t="s">
        <v>23</v>
      </c>
      <c r="E57" s="6" t="s">
        <v>24</v>
      </c>
      <c r="F57" s="6" t="s">
        <v>25</v>
      </c>
      <c r="G57" s="6" t="s">
        <v>26</v>
      </c>
      <c r="H57" s="6" t="s">
        <v>27</v>
      </c>
      <c r="I57" s="6" t="s">
        <v>255</v>
      </c>
      <c r="J57" s="6" t="s">
        <v>29</v>
      </c>
    </row>
    <row r="58" spans="1:10" x14ac:dyDescent="0.3">
      <c r="A58" s="5">
        <v>2025</v>
      </c>
      <c r="B58" s="5" t="s">
        <v>256</v>
      </c>
      <c r="C58" s="5" t="s">
        <v>247</v>
      </c>
      <c r="D58" s="5" t="s">
        <v>247</v>
      </c>
      <c r="E58" s="5" t="s">
        <v>24</v>
      </c>
      <c r="F58" s="5" t="s">
        <v>37</v>
      </c>
      <c r="G58" s="5" t="s">
        <v>38</v>
      </c>
      <c r="H58" s="5" t="s">
        <v>27</v>
      </c>
      <c r="I58" s="5" t="s">
        <v>257</v>
      </c>
      <c r="J58" s="5" t="s">
        <v>249</v>
      </c>
    </row>
    <row r="59" spans="1:10" x14ac:dyDescent="0.3">
      <c r="A59" s="6">
        <v>2025</v>
      </c>
      <c r="B59" s="6" t="s">
        <v>258</v>
      </c>
      <c r="C59" s="6" t="s">
        <v>259</v>
      </c>
      <c r="D59" s="6" t="s">
        <v>259</v>
      </c>
      <c r="E59" s="6" t="s">
        <v>260</v>
      </c>
      <c r="F59" s="6"/>
      <c r="G59" s="6"/>
      <c r="H59" s="6"/>
      <c r="I59" s="6" t="s">
        <v>261</v>
      </c>
      <c r="J59" s="6" t="s">
        <v>262</v>
      </c>
    </row>
    <row r="60" spans="1:10" x14ac:dyDescent="0.3">
      <c r="A60" s="5">
        <v>2025</v>
      </c>
      <c r="B60" s="5" t="s">
        <v>263</v>
      </c>
      <c r="C60" s="5" t="s">
        <v>264</v>
      </c>
      <c r="D60" s="5" t="s">
        <v>264</v>
      </c>
      <c r="E60" s="5" t="s">
        <v>24</v>
      </c>
      <c r="F60" s="5" t="s">
        <v>67</v>
      </c>
      <c r="G60" s="5" t="s">
        <v>68</v>
      </c>
      <c r="H60" s="5" t="s">
        <v>27</v>
      </c>
      <c r="I60" s="5" t="s">
        <v>265</v>
      </c>
      <c r="J60" s="5" t="s">
        <v>266</v>
      </c>
    </row>
    <row r="61" spans="1:10" x14ac:dyDescent="0.3">
      <c r="A61" s="6">
        <v>2025</v>
      </c>
      <c r="B61" s="6" t="s">
        <v>267</v>
      </c>
      <c r="C61" s="6" t="s">
        <v>268</v>
      </c>
      <c r="D61" s="6" t="s">
        <v>269</v>
      </c>
      <c r="E61" s="6" t="s">
        <v>270</v>
      </c>
      <c r="F61" s="6"/>
      <c r="G61" s="6"/>
      <c r="H61" s="6"/>
      <c r="I61" s="6" t="s">
        <v>271</v>
      </c>
      <c r="J61" s="6" t="s">
        <v>272</v>
      </c>
    </row>
    <row r="62" spans="1:10" x14ac:dyDescent="0.3">
      <c r="A62" s="5">
        <v>2025</v>
      </c>
      <c r="B62" s="5" t="s">
        <v>273</v>
      </c>
      <c r="C62" s="5" t="s">
        <v>22</v>
      </c>
      <c r="D62" s="5" t="s">
        <v>23</v>
      </c>
      <c r="E62" s="5" t="s">
        <v>24</v>
      </c>
      <c r="F62" s="5" t="s">
        <v>25</v>
      </c>
      <c r="G62" s="5" t="s">
        <v>26</v>
      </c>
      <c r="H62" s="5" t="s">
        <v>27</v>
      </c>
      <c r="I62" s="5" t="s">
        <v>274</v>
      </c>
      <c r="J62" s="5" t="s">
        <v>29</v>
      </c>
    </row>
    <row r="63" spans="1:10" x14ac:dyDescent="0.3">
      <c r="A63" s="6">
        <v>2025</v>
      </c>
      <c r="B63" s="6" t="s">
        <v>275</v>
      </c>
      <c r="C63" s="6" t="s">
        <v>22</v>
      </c>
      <c r="D63" s="6" t="s">
        <v>23</v>
      </c>
      <c r="E63" s="6" t="s">
        <v>24</v>
      </c>
      <c r="F63" s="6" t="s">
        <v>25</v>
      </c>
      <c r="G63" s="6" t="s">
        <v>26</v>
      </c>
      <c r="H63" s="6" t="s">
        <v>27</v>
      </c>
      <c r="I63" s="6" t="s">
        <v>276</v>
      </c>
      <c r="J63" s="6" t="s">
        <v>29</v>
      </c>
    </row>
    <row r="64" spans="1:10" x14ac:dyDescent="0.3">
      <c r="A64" s="5">
        <v>2025</v>
      </c>
      <c r="B64" s="5" t="s">
        <v>277</v>
      </c>
      <c r="C64" s="5" t="s">
        <v>278</v>
      </c>
      <c r="D64" s="5" t="s">
        <v>279</v>
      </c>
      <c r="E64" s="5" t="s">
        <v>24</v>
      </c>
      <c r="F64" s="5" t="s">
        <v>67</v>
      </c>
      <c r="G64" s="5" t="s">
        <v>68</v>
      </c>
      <c r="H64" s="5" t="s">
        <v>27</v>
      </c>
      <c r="I64" s="5" t="s">
        <v>280</v>
      </c>
      <c r="J64" s="5" t="s">
        <v>281</v>
      </c>
    </row>
    <row r="65" spans="1:10" x14ac:dyDescent="0.3">
      <c r="A65" s="6">
        <v>2025</v>
      </c>
      <c r="B65" s="6" t="s">
        <v>282</v>
      </c>
      <c r="C65" s="6" t="s">
        <v>22</v>
      </c>
      <c r="D65" s="6" t="s">
        <v>23</v>
      </c>
      <c r="E65" s="6" t="s">
        <v>24</v>
      </c>
      <c r="F65" s="6" t="s">
        <v>25</v>
      </c>
      <c r="G65" s="6" t="s">
        <v>26</v>
      </c>
      <c r="H65" s="6" t="s">
        <v>27</v>
      </c>
      <c r="I65" s="6" t="s">
        <v>283</v>
      </c>
      <c r="J65" s="6" t="s">
        <v>29</v>
      </c>
    </row>
    <row r="66" spans="1:10" x14ac:dyDescent="0.3">
      <c r="A66" s="5">
        <v>2025</v>
      </c>
      <c r="B66" s="5" t="s">
        <v>284</v>
      </c>
      <c r="C66" s="5" t="s">
        <v>22</v>
      </c>
      <c r="D66" s="5" t="s">
        <v>23</v>
      </c>
      <c r="E66" s="5" t="s">
        <v>24</v>
      </c>
      <c r="F66" s="5" t="s">
        <v>25</v>
      </c>
      <c r="G66" s="5" t="s">
        <v>26</v>
      </c>
      <c r="H66" s="5" t="s">
        <v>27</v>
      </c>
      <c r="I66" s="5" t="s">
        <v>285</v>
      </c>
      <c r="J66" s="5" t="s">
        <v>29</v>
      </c>
    </row>
    <row r="67" spans="1:10" x14ac:dyDescent="0.3">
      <c r="A67" s="6">
        <v>2025</v>
      </c>
      <c r="B67" s="6" t="s">
        <v>286</v>
      </c>
      <c r="C67" s="6" t="s">
        <v>287</v>
      </c>
      <c r="D67" s="6" t="s">
        <v>288</v>
      </c>
      <c r="E67" s="6" t="s">
        <v>24</v>
      </c>
      <c r="F67" s="6" t="s">
        <v>52</v>
      </c>
      <c r="G67" s="6" t="s">
        <v>53</v>
      </c>
      <c r="H67" s="6" t="s">
        <v>54</v>
      </c>
      <c r="I67" s="6" t="s">
        <v>289</v>
      </c>
      <c r="J67" s="6" t="s">
        <v>290</v>
      </c>
    </row>
    <row r="68" spans="1:10" x14ac:dyDescent="0.3">
      <c r="A68" s="5">
        <v>2025</v>
      </c>
      <c r="B68" s="5" t="s">
        <v>291</v>
      </c>
      <c r="C68" s="5" t="s">
        <v>292</v>
      </c>
      <c r="D68" s="5" t="s">
        <v>293</v>
      </c>
      <c r="E68" s="5" t="s">
        <v>24</v>
      </c>
      <c r="F68" s="5" t="s">
        <v>294</v>
      </c>
      <c r="G68" s="5" t="s">
        <v>295</v>
      </c>
      <c r="H68" s="5" t="s">
        <v>296</v>
      </c>
      <c r="I68" s="5" t="s">
        <v>297</v>
      </c>
      <c r="J68" s="5" t="s">
        <v>298</v>
      </c>
    </row>
    <row r="69" spans="1:10" x14ac:dyDescent="0.3">
      <c r="A69" s="6">
        <v>2025</v>
      </c>
      <c r="B69" s="6" t="s">
        <v>299</v>
      </c>
      <c r="C69" s="6" t="s">
        <v>300</v>
      </c>
      <c r="D69" s="6" t="s">
        <v>301</v>
      </c>
      <c r="E69" s="6" t="s">
        <v>260</v>
      </c>
      <c r="F69" s="6"/>
      <c r="G69" s="6"/>
      <c r="H69" s="6"/>
      <c r="I69" s="6" t="s">
        <v>302</v>
      </c>
      <c r="J69" s="6" t="s">
        <v>303</v>
      </c>
    </row>
    <row r="70" spans="1:10" x14ac:dyDescent="0.3">
      <c r="A70" s="5">
        <v>2025</v>
      </c>
      <c r="B70" s="5" t="s">
        <v>304</v>
      </c>
      <c r="C70" s="5" t="s">
        <v>22</v>
      </c>
      <c r="D70" s="5" t="s">
        <v>23</v>
      </c>
      <c r="E70" s="5" t="s">
        <v>24</v>
      </c>
      <c r="F70" s="5" t="s">
        <v>25</v>
      </c>
      <c r="G70" s="5" t="s">
        <v>26</v>
      </c>
      <c r="H70" s="5" t="s">
        <v>27</v>
      </c>
      <c r="I70" s="5" t="s">
        <v>305</v>
      </c>
      <c r="J70" s="5" t="s">
        <v>29</v>
      </c>
    </row>
    <row r="71" spans="1:10" x14ac:dyDescent="0.3">
      <c r="A71" s="6">
        <v>2025</v>
      </c>
      <c r="B71" s="6" t="s">
        <v>136</v>
      </c>
      <c r="C71" s="6" t="s">
        <v>137</v>
      </c>
      <c r="D71" s="6" t="s">
        <v>138</v>
      </c>
      <c r="E71" s="6" t="s">
        <v>24</v>
      </c>
      <c r="F71" s="6" t="s">
        <v>139</v>
      </c>
      <c r="G71" s="6" t="s">
        <v>140</v>
      </c>
      <c r="H71" s="6" t="s">
        <v>86</v>
      </c>
      <c r="I71" s="6" t="s">
        <v>141</v>
      </c>
      <c r="J71" s="6" t="s">
        <v>142</v>
      </c>
    </row>
    <row r="72" spans="1:10" x14ac:dyDescent="0.3">
      <c r="A72" s="5">
        <v>2025</v>
      </c>
      <c r="B72" s="5" t="s">
        <v>157</v>
      </c>
      <c r="C72" s="5" t="s">
        <v>306</v>
      </c>
      <c r="D72" s="5" t="s">
        <v>307</v>
      </c>
      <c r="E72" s="5" t="s">
        <v>24</v>
      </c>
      <c r="F72" s="5" t="s">
        <v>25</v>
      </c>
      <c r="G72" s="5" t="s">
        <v>26</v>
      </c>
      <c r="H72" s="5" t="s">
        <v>27</v>
      </c>
      <c r="I72" s="5" t="s">
        <v>158</v>
      </c>
      <c r="J72" s="5" t="s">
        <v>308</v>
      </c>
    </row>
    <row r="73" spans="1:10" x14ac:dyDescent="0.3">
      <c r="A73" s="6">
        <v>2025</v>
      </c>
      <c r="B73" s="6" t="s">
        <v>161</v>
      </c>
      <c r="C73" s="6" t="s">
        <v>22</v>
      </c>
      <c r="D73" s="6" t="s">
        <v>23</v>
      </c>
      <c r="E73" s="6" t="s">
        <v>24</v>
      </c>
      <c r="F73" s="6" t="s">
        <v>25</v>
      </c>
      <c r="G73" s="6" t="s">
        <v>26</v>
      </c>
      <c r="H73" s="6" t="s">
        <v>27</v>
      </c>
      <c r="I73" s="6" t="s">
        <v>162</v>
      </c>
      <c r="J73" s="6" t="s">
        <v>29</v>
      </c>
    </row>
    <row r="74" spans="1:10" x14ac:dyDescent="0.3">
      <c r="A74" s="5">
        <v>2025</v>
      </c>
      <c r="B74" s="5" t="s">
        <v>309</v>
      </c>
      <c r="C74" s="5" t="s">
        <v>72</v>
      </c>
      <c r="D74" s="5" t="s">
        <v>73</v>
      </c>
      <c r="E74" s="5" t="s">
        <v>24</v>
      </c>
      <c r="F74" s="5" t="s">
        <v>25</v>
      </c>
      <c r="G74" s="5" t="s">
        <v>26</v>
      </c>
      <c r="H74" s="5" t="s">
        <v>27</v>
      </c>
      <c r="I74" s="5" t="s">
        <v>310</v>
      </c>
      <c r="J74" s="5" t="s">
        <v>75</v>
      </c>
    </row>
    <row r="75" spans="1:10" x14ac:dyDescent="0.3">
      <c r="A75" s="6">
        <v>2025</v>
      </c>
      <c r="B75" s="6" t="s">
        <v>311</v>
      </c>
      <c r="C75" s="6" t="s">
        <v>22</v>
      </c>
      <c r="D75" s="6" t="s">
        <v>23</v>
      </c>
      <c r="E75" s="6" t="s">
        <v>24</v>
      </c>
      <c r="F75" s="6" t="s">
        <v>25</v>
      </c>
      <c r="G75" s="6" t="s">
        <v>26</v>
      </c>
      <c r="H75" s="6" t="s">
        <v>27</v>
      </c>
      <c r="I75" s="6" t="s">
        <v>312</v>
      </c>
      <c r="J75" s="6" t="s">
        <v>29</v>
      </c>
    </row>
    <row r="76" spans="1:10" x14ac:dyDescent="0.3">
      <c r="A76" s="5">
        <v>2025</v>
      </c>
      <c r="B76" s="5" t="s">
        <v>313</v>
      </c>
      <c r="C76" s="5" t="s">
        <v>169</v>
      </c>
      <c r="D76" s="5" t="s">
        <v>170</v>
      </c>
      <c r="E76" s="5" t="s">
        <v>24</v>
      </c>
      <c r="F76" s="5" t="s">
        <v>60</v>
      </c>
      <c r="G76" s="5" t="s">
        <v>61</v>
      </c>
      <c r="H76" s="5" t="s">
        <v>54</v>
      </c>
      <c r="I76" s="5" t="s">
        <v>314</v>
      </c>
      <c r="J76" s="5" t="s">
        <v>172</v>
      </c>
    </row>
    <row r="77" spans="1:10" x14ac:dyDescent="0.3">
      <c r="A77" s="6">
        <v>2025</v>
      </c>
      <c r="B77" s="6" t="s">
        <v>315</v>
      </c>
      <c r="C77" s="6" t="s">
        <v>268</v>
      </c>
      <c r="D77" s="6" t="s">
        <v>269</v>
      </c>
      <c r="E77" s="6" t="s">
        <v>270</v>
      </c>
      <c r="F77" s="6"/>
      <c r="G77" s="6"/>
      <c r="H77" s="6"/>
      <c r="I77" s="6" t="s">
        <v>316</v>
      </c>
      <c r="J77" s="6" t="s">
        <v>272</v>
      </c>
    </row>
    <row r="78" spans="1:10" x14ac:dyDescent="0.3">
      <c r="A78" s="5">
        <v>2025</v>
      </c>
      <c r="B78" s="5" t="s">
        <v>317</v>
      </c>
      <c r="C78" s="5" t="s">
        <v>22</v>
      </c>
      <c r="D78" s="5" t="s">
        <v>23</v>
      </c>
      <c r="E78" s="5" t="s">
        <v>24</v>
      </c>
      <c r="F78" s="5" t="s">
        <v>25</v>
      </c>
      <c r="G78" s="5" t="s">
        <v>26</v>
      </c>
      <c r="H78" s="5" t="s">
        <v>27</v>
      </c>
      <c r="I78" s="5" t="s">
        <v>318</v>
      </c>
      <c r="J78" s="5" t="s">
        <v>29</v>
      </c>
    </row>
    <row r="79" spans="1:10" x14ac:dyDescent="0.3">
      <c r="A79" s="6">
        <v>2025</v>
      </c>
      <c r="B79" s="6" t="s">
        <v>319</v>
      </c>
      <c r="C79" s="6" t="s">
        <v>268</v>
      </c>
      <c r="D79" s="6" t="s">
        <v>269</v>
      </c>
      <c r="E79" s="6" t="s">
        <v>270</v>
      </c>
      <c r="F79" s="6"/>
      <c r="G79" s="6"/>
      <c r="H79" s="6"/>
      <c r="I79" s="6" t="s">
        <v>320</v>
      </c>
      <c r="J79" s="6" t="s">
        <v>272</v>
      </c>
    </row>
    <row r="80" spans="1:10" x14ac:dyDescent="0.3">
      <c r="A80" s="5">
        <v>2025</v>
      </c>
      <c r="B80" s="5" t="s">
        <v>321</v>
      </c>
      <c r="C80" s="5" t="s">
        <v>22</v>
      </c>
      <c r="D80" s="5" t="s">
        <v>23</v>
      </c>
      <c r="E80" s="5" t="s">
        <v>24</v>
      </c>
      <c r="F80" s="5" t="s">
        <v>25</v>
      </c>
      <c r="G80" s="5" t="s">
        <v>26</v>
      </c>
      <c r="H80" s="5" t="s">
        <v>27</v>
      </c>
      <c r="I80" s="5" t="s">
        <v>322</v>
      </c>
      <c r="J80" s="5" t="s">
        <v>29</v>
      </c>
    </row>
    <row r="81" spans="1:10" x14ac:dyDescent="0.3">
      <c r="A81" s="6">
        <v>2025</v>
      </c>
      <c r="B81" s="6" t="s">
        <v>323</v>
      </c>
      <c r="C81" s="6" t="s">
        <v>65</v>
      </c>
      <c r="D81" s="6" t="s">
        <v>66</v>
      </c>
      <c r="E81" s="6" t="s">
        <v>24</v>
      </c>
      <c r="F81" s="6" t="s">
        <v>67</v>
      </c>
      <c r="G81" s="6" t="s">
        <v>68</v>
      </c>
      <c r="H81" s="6" t="s">
        <v>27</v>
      </c>
      <c r="I81" s="6" t="s">
        <v>324</v>
      </c>
      <c r="J81" s="6" t="s">
        <v>70</v>
      </c>
    </row>
    <row r="82" spans="1:10" x14ac:dyDescent="0.3">
      <c r="A82" s="5">
        <v>2025</v>
      </c>
      <c r="B82" s="5" t="s">
        <v>325</v>
      </c>
      <c r="C82" s="5" t="s">
        <v>131</v>
      </c>
      <c r="D82" s="5" t="s">
        <v>131</v>
      </c>
      <c r="E82" s="5" t="s">
        <v>24</v>
      </c>
      <c r="F82" s="5" t="s">
        <v>60</v>
      </c>
      <c r="G82" s="5" t="s">
        <v>61</v>
      </c>
      <c r="H82" s="5" t="s">
        <v>54</v>
      </c>
      <c r="I82" s="5" t="s">
        <v>326</v>
      </c>
      <c r="J82" s="5" t="s">
        <v>133</v>
      </c>
    </row>
    <row r="83" spans="1:10" x14ac:dyDescent="0.3">
      <c r="A83" s="6">
        <v>2025</v>
      </c>
      <c r="B83" s="6" t="s">
        <v>327</v>
      </c>
      <c r="C83" s="6" t="s">
        <v>22</v>
      </c>
      <c r="D83" s="6" t="s">
        <v>23</v>
      </c>
      <c r="E83" s="6" t="s">
        <v>24</v>
      </c>
      <c r="F83" s="6" t="s">
        <v>25</v>
      </c>
      <c r="G83" s="6" t="s">
        <v>26</v>
      </c>
      <c r="H83" s="6" t="s">
        <v>27</v>
      </c>
      <c r="I83" s="6" t="s">
        <v>328</v>
      </c>
      <c r="J83" s="6" t="s">
        <v>29</v>
      </c>
    </row>
    <row r="84" spans="1:10" x14ac:dyDescent="0.3">
      <c r="A84" s="5">
        <v>2025</v>
      </c>
      <c r="B84" s="5" t="s">
        <v>329</v>
      </c>
      <c r="C84" s="5" t="s">
        <v>330</v>
      </c>
      <c r="D84" s="5" t="s">
        <v>331</v>
      </c>
      <c r="E84" s="5" t="s">
        <v>24</v>
      </c>
      <c r="F84" s="5" t="s">
        <v>60</v>
      </c>
      <c r="G84" s="5" t="s">
        <v>61</v>
      </c>
      <c r="H84" s="5" t="s">
        <v>54</v>
      </c>
      <c r="I84" s="5" t="s">
        <v>332</v>
      </c>
      <c r="J84" s="5" t="s">
        <v>333</v>
      </c>
    </row>
    <row r="85" spans="1:10" x14ac:dyDescent="0.3">
      <c r="A85" s="6">
        <v>2025</v>
      </c>
      <c r="B85" s="6" t="s">
        <v>334</v>
      </c>
      <c r="C85" s="6" t="s">
        <v>78</v>
      </c>
      <c r="D85" s="6" t="s">
        <v>78</v>
      </c>
      <c r="E85" s="6" t="s">
        <v>24</v>
      </c>
      <c r="F85" s="6" t="s">
        <v>37</v>
      </c>
      <c r="G85" s="6" t="s">
        <v>38</v>
      </c>
      <c r="H85" s="6" t="s">
        <v>27</v>
      </c>
      <c r="I85" s="6" t="s">
        <v>335</v>
      </c>
      <c r="J85" s="6" t="s">
        <v>80</v>
      </c>
    </row>
    <row r="86" spans="1:10" x14ac:dyDescent="0.3">
      <c r="A86" s="5">
        <v>2025</v>
      </c>
      <c r="B86" s="5" t="s">
        <v>336</v>
      </c>
      <c r="C86" s="5" t="s">
        <v>300</v>
      </c>
      <c r="D86" s="5" t="s">
        <v>301</v>
      </c>
      <c r="E86" s="5" t="s">
        <v>260</v>
      </c>
      <c r="F86" s="5"/>
      <c r="G86" s="5"/>
      <c r="H86" s="5"/>
      <c r="I86" s="5" t="s">
        <v>337</v>
      </c>
      <c r="J86" s="5" t="s">
        <v>303</v>
      </c>
    </row>
    <row r="87" spans="1:10" x14ac:dyDescent="0.3">
      <c r="A87" s="6">
        <v>2025</v>
      </c>
      <c r="B87" s="6" t="s">
        <v>338</v>
      </c>
      <c r="C87" s="6" t="s">
        <v>65</v>
      </c>
      <c r="D87" s="6" t="s">
        <v>66</v>
      </c>
      <c r="E87" s="6" t="s">
        <v>24</v>
      </c>
      <c r="F87" s="6" t="s">
        <v>67</v>
      </c>
      <c r="G87" s="6" t="s">
        <v>68</v>
      </c>
      <c r="H87" s="6" t="s">
        <v>27</v>
      </c>
      <c r="I87" s="6" t="s">
        <v>339</v>
      </c>
      <c r="J87" s="6" t="s">
        <v>70</v>
      </c>
    </row>
    <row r="88" spans="1:10" x14ac:dyDescent="0.3">
      <c r="A88" s="5">
        <v>2025</v>
      </c>
      <c r="B88" s="5" t="s">
        <v>340</v>
      </c>
      <c r="C88" s="5" t="s">
        <v>341</v>
      </c>
      <c r="D88" s="5" t="s">
        <v>288</v>
      </c>
      <c r="E88" s="5" t="s">
        <v>24</v>
      </c>
      <c r="F88" s="5" t="s">
        <v>52</v>
      </c>
      <c r="G88" s="5" t="s">
        <v>53</v>
      </c>
      <c r="H88" s="5" t="s">
        <v>54</v>
      </c>
      <c r="I88" s="5" t="s">
        <v>342</v>
      </c>
      <c r="J88" s="5" t="s">
        <v>290</v>
      </c>
    </row>
    <row r="89" spans="1:10" x14ac:dyDescent="0.3">
      <c r="A89" s="6">
        <v>2025</v>
      </c>
      <c r="B89" s="6" t="s">
        <v>343</v>
      </c>
      <c r="C89" s="6" t="s">
        <v>344</v>
      </c>
      <c r="D89" s="6" t="s">
        <v>345</v>
      </c>
      <c r="E89" s="6" t="s">
        <v>24</v>
      </c>
      <c r="F89" s="6" t="s">
        <v>25</v>
      </c>
      <c r="G89" s="6" t="s">
        <v>26</v>
      </c>
      <c r="H89" s="6" t="s">
        <v>27</v>
      </c>
      <c r="I89" s="6" t="s">
        <v>346</v>
      </c>
      <c r="J89" s="6" t="s">
        <v>347</v>
      </c>
    </row>
    <row r="90" spans="1:10" x14ac:dyDescent="0.3">
      <c r="A90" s="5">
        <v>2025</v>
      </c>
      <c r="B90" s="5" t="s">
        <v>348</v>
      </c>
      <c r="C90" s="5" t="s">
        <v>349</v>
      </c>
      <c r="D90" s="5" t="s">
        <v>350</v>
      </c>
      <c r="E90" s="5" t="s">
        <v>24</v>
      </c>
      <c r="F90" s="5" t="s">
        <v>67</v>
      </c>
      <c r="G90" s="5" t="s">
        <v>68</v>
      </c>
      <c r="H90" s="5" t="s">
        <v>27</v>
      </c>
      <c r="I90" s="5" t="s">
        <v>351</v>
      </c>
      <c r="J90" s="5" t="s">
        <v>352</v>
      </c>
    </row>
    <row r="91" spans="1:10" x14ac:dyDescent="0.3">
      <c r="A91" s="6">
        <v>2025</v>
      </c>
      <c r="B91" s="6" t="s">
        <v>353</v>
      </c>
      <c r="C91" s="6" t="s">
        <v>300</v>
      </c>
      <c r="D91" s="6" t="s">
        <v>301</v>
      </c>
      <c r="E91" s="6" t="s">
        <v>260</v>
      </c>
      <c r="F91" s="6"/>
      <c r="G91" s="6"/>
      <c r="H91" s="6"/>
      <c r="I91" s="6" t="s">
        <v>354</v>
      </c>
      <c r="J91" s="6" t="s">
        <v>303</v>
      </c>
    </row>
    <row r="92" spans="1:10" x14ac:dyDescent="0.3">
      <c r="A92" s="5">
        <v>2025</v>
      </c>
      <c r="B92" s="5" t="s">
        <v>355</v>
      </c>
      <c r="C92" s="5" t="s">
        <v>344</v>
      </c>
      <c r="D92" s="5" t="s">
        <v>345</v>
      </c>
      <c r="E92" s="5" t="s">
        <v>24</v>
      </c>
      <c r="F92" s="5" t="s">
        <v>25</v>
      </c>
      <c r="G92" s="5" t="s">
        <v>26</v>
      </c>
      <c r="H92" s="5" t="s">
        <v>27</v>
      </c>
      <c r="I92" s="5" t="s">
        <v>356</v>
      </c>
      <c r="J92" s="5" t="s">
        <v>347</v>
      </c>
    </row>
    <row r="93" spans="1:10" x14ac:dyDescent="0.3">
      <c r="A93" s="6">
        <v>2025</v>
      </c>
      <c r="B93" s="6" t="s">
        <v>357</v>
      </c>
      <c r="C93" s="6" t="s">
        <v>164</v>
      </c>
      <c r="D93" s="6" t="s">
        <v>165</v>
      </c>
      <c r="E93" s="6" t="s">
        <v>24</v>
      </c>
      <c r="F93" s="6" t="s">
        <v>110</v>
      </c>
      <c r="G93" s="6" t="s">
        <v>111</v>
      </c>
      <c r="H93" s="6" t="s">
        <v>54</v>
      </c>
      <c r="I93" s="6" t="s">
        <v>358</v>
      </c>
      <c r="J93" s="6" t="s">
        <v>167</v>
      </c>
    </row>
    <row r="94" spans="1:10" x14ac:dyDescent="0.3">
      <c r="A94" s="5">
        <v>2025</v>
      </c>
      <c r="B94" s="5" t="s">
        <v>359</v>
      </c>
      <c r="C94" s="5" t="s">
        <v>360</v>
      </c>
      <c r="D94" s="5" t="s">
        <v>361</v>
      </c>
      <c r="E94" s="5" t="s">
        <v>24</v>
      </c>
      <c r="F94" s="5" t="s">
        <v>37</v>
      </c>
      <c r="G94" s="5" t="s">
        <v>38</v>
      </c>
      <c r="H94" s="5" t="s">
        <v>27</v>
      </c>
      <c r="I94" s="5" t="s">
        <v>362</v>
      </c>
      <c r="J94" s="5" t="s">
        <v>363</v>
      </c>
    </row>
    <row r="95" spans="1:10" x14ac:dyDescent="0.3">
      <c r="A95" s="6">
        <v>2025</v>
      </c>
      <c r="B95" s="6" t="s">
        <v>364</v>
      </c>
      <c r="C95" s="6" t="s">
        <v>121</v>
      </c>
      <c r="D95" s="6" t="s">
        <v>122</v>
      </c>
      <c r="E95" s="6" t="s">
        <v>24</v>
      </c>
      <c r="F95" s="6" t="s">
        <v>123</v>
      </c>
      <c r="G95" s="6" t="s">
        <v>124</v>
      </c>
      <c r="H95" s="6" t="s">
        <v>46</v>
      </c>
      <c r="I95" s="6" t="s">
        <v>365</v>
      </c>
      <c r="J95" s="6" t="s">
        <v>126</v>
      </c>
    </row>
    <row r="96" spans="1:10" x14ac:dyDescent="0.3">
      <c r="A96" s="5">
        <v>2025</v>
      </c>
      <c r="B96" s="5" t="s">
        <v>366</v>
      </c>
      <c r="C96" s="5" t="s">
        <v>367</v>
      </c>
      <c r="D96" s="5" t="s">
        <v>368</v>
      </c>
      <c r="E96" s="5" t="s">
        <v>24</v>
      </c>
      <c r="F96" s="5" t="s">
        <v>369</v>
      </c>
      <c r="G96" s="5" t="s">
        <v>370</v>
      </c>
      <c r="H96" s="5" t="s">
        <v>86</v>
      </c>
      <c r="I96" s="5" t="s">
        <v>371</v>
      </c>
      <c r="J96" s="5" t="s">
        <v>372</v>
      </c>
    </row>
    <row r="97" spans="1:10" x14ac:dyDescent="0.3">
      <c r="A97" s="6">
        <v>2025</v>
      </c>
      <c r="B97" s="6" t="s">
        <v>373</v>
      </c>
      <c r="C97" s="6" t="s">
        <v>374</v>
      </c>
      <c r="D97" s="6" t="s">
        <v>375</v>
      </c>
      <c r="E97" s="6" t="s">
        <v>24</v>
      </c>
      <c r="F97" s="6" t="s">
        <v>60</v>
      </c>
      <c r="G97" s="6" t="s">
        <v>61</v>
      </c>
      <c r="H97" s="6" t="s">
        <v>54</v>
      </c>
      <c r="I97" s="6" t="s">
        <v>376</v>
      </c>
      <c r="J97" s="6" t="s">
        <v>377</v>
      </c>
    </row>
    <row r="98" spans="1:10" x14ac:dyDescent="0.3">
      <c r="A98" s="5">
        <v>2025</v>
      </c>
      <c r="B98" s="5" t="s">
        <v>378</v>
      </c>
      <c r="C98" s="5" t="s">
        <v>379</v>
      </c>
      <c r="D98" s="5" t="s">
        <v>380</v>
      </c>
      <c r="E98" s="5" t="s">
        <v>24</v>
      </c>
      <c r="F98" s="5" t="s">
        <v>52</v>
      </c>
      <c r="G98" s="5" t="s">
        <v>53</v>
      </c>
      <c r="H98" s="5" t="s">
        <v>54</v>
      </c>
      <c r="I98" s="5" t="s">
        <v>381</v>
      </c>
      <c r="J98" s="5" t="s">
        <v>382</v>
      </c>
    </row>
    <row r="99" spans="1:10" x14ac:dyDescent="0.3">
      <c r="A99" s="6">
        <v>2025</v>
      </c>
      <c r="B99" s="6" t="s">
        <v>383</v>
      </c>
      <c r="C99" s="6" t="s">
        <v>384</v>
      </c>
      <c r="D99" s="6" t="s">
        <v>385</v>
      </c>
      <c r="E99" s="6" t="s">
        <v>24</v>
      </c>
      <c r="F99" s="6" t="s">
        <v>139</v>
      </c>
      <c r="G99" s="6" t="s">
        <v>140</v>
      </c>
      <c r="H99" s="6" t="s">
        <v>86</v>
      </c>
      <c r="I99" s="6" t="s">
        <v>386</v>
      </c>
      <c r="J99" s="6" t="s">
        <v>142</v>
      </c>
    </row>
    <row r="100" spans="1:10" x14ac:dyDescent="0.3">
      <c r="A100" s="5">
        <v>2025</v>
      </c>
      <c r="B100" s="5" t="s">
        <v>387</v>
      </c>
      <c r="C100" s="5" t="s">
        <v>388</v>
      </c>
      <c r="D100" s="5" t="s">
        <v>389</v>
      </c>
      <c r="E100" s="5" t="s">
        <v>24</v>
      </c>
      <c r="F100" s="5" t="s">
        <v>60</v>
      </c>
      <c r="G100" s="5" t="s">
        <v>61</v>
      </c>
      <c r="H100" s="5" t="s">
        <v>54</v>
      </c>
      <c r="I100" s="5" t="s">
        <v>390</v>
      </c>
      <c r="J100" s="5" t="s">
        <v>391</v>
      </c>
    </row>
    <row r="101" spans="1:10" x14ac:dyDescent="0.3">
      <c r="A101" s="6">
        <v>2025</v>
      </c>
      <c r="B101" s="6" t="s">
        <v>392</v>
      </c>
      <c r="C101" s="6" t="s">
        <v>393</v>
      </c>
      <c r="D101" s="6" t="s">
        <v>394</v>
      </c>
      <c r="E101" s="6" t="s">
        <v>24</v>
      </c>
      <c r="F101" s="6" t="s">
        <v>395</v>
      </c>
      <c r="G101" s="6" t="s">
        <v>396</v>
      </c>
      <c r="H101" s="6" t="s">
        <v>86</v>
      </c>
      <c r="I101" s="6" t="s">
        <v>397</v>
      </c>
      <c r="J101" s="6" t="s">
        <v>398</v>
      </c>
    </row>
    <row r="102" spans="1:10" x14ac:dyDescent="0.3">
      <c r="A102" s="5">
        <v>2025</v>
      </c>
      <c r="B102" s="5" t="s">
        <v>399</v>
      </c>
      <c r="C102" s="5" t="s">
        <v>400</v>
      </c>
      <c r="D102" s="5" t="s">
        <v>237</v>
      </c>
      <c r="E102" s="5" t="s">
        <v>24</v>
      </c>
      <c r="F102" s="5" t="s">
        <v>52</v>
      </c>
      <c r="G102" s="5" t="s">
        <v>53</v>
      </c>
      <c r="H102" s="5" t="s">
        <v>54</v>
      </c>
      <c r="I102" s="5" t="s">
        <v>401</v>
      </c>
      <c r="J102" s="5" t="s">
        <v>239</v>
      </c>
    </row>
    <row r="103" spans="1:10" x14ac:dyDescent="0.3">
      <c r="A103" s="6">
        <v>2025</v>
      </c>
      <c r="B103" s="6" t="s">
        <v>402</v>
      </c>
      <c r="C103" s="6" t="s">
        <v>403</v>
      </c>
      <c r="D103" s="6" t="s">
        <v>404</v>
      </c>
      <c r="E103" s="6" t="s">
        <v>24</v>
      </c>
      <c r="F103" s="6" t="s">
        <v>110</v>
      </c>
      <c r="G103" s="6" t="s">
        <v>111</v>
      </c>
      <c r="H103" s="6" t="s">
        <v>54</v>
      </c>
      <c r="I103" s="6" t="s">
        <v>405</v>
      </c>
      <c r="J103" s="6" t="s">
        <v>406</v>
      </c>
    </row>
    <row r="104" spans="1:10" x14ac:dyDescent="0.3">
      <c r="A104" s="5">
        <v>2025</v>
      </c>
      <c r="B104" s="5" t="s">
        <v>407</v>
      </c>
      <c r="C104" s="5" t="s">
        <v>169</v>
      </c>
      <c r="D104" s="5" t="s">
        <v>170</v>
      </c>
      <c r="E104" s="5" t="s">
        <v>24</v>
      </c>
      <c r="F104" s="5" t="s">
        <v>60</v>
      </c>
      <c r="G104" s="5" t="s">
        <v>61</v>
      </c>
      <c r="H104" s="5" t="s">
        <v>54</v>
      </c>
      <c r="I104" s="5" t="s">
        <v>408</v>
      </c>
      <c r="J104" s="5" t="s">
        <v>172</v>
      </c>
    </row>
    <row r="105" spans="1:10" x14ac:dyDescent="0.3">
      <c r="A105" s="6">
        <v>2025</v>
      </c>
      <c r="B105" s="6" t="s">
        <v>100</v>
      </c>
      <c r="C105" s="6" t="s">
        <v>22</v>
      </c>
      <c r="D105" s="6" t="s">
        <v>23</v>
      </c>
      <c r="E105" s="6" t="s">
        <v>24</v>
      </c>
      <c r="F105" s="6" t="s">
        <v>25</v>
      </c>
      <c r="G105" s="6" t="s">
        <v>26</v>
      </c>
      <c r="H105" s="6" t="s">
        <v>27</v>
      </c>
      <c r="I105" s="6" t="s">
        <v>101</v>
      </c>
      <c r="J105" s="6" t="s">
        <v>29</v>
      </c>
    </row>
    <row r="106" spans="1:10" x14ac:dyDescent="0.3">
      <c r="A106" s="5">
        <v>2025</v>
      </c>
      <c r="B106" s="5" t="s">
        <v>409</v>
      </c>
      <c r="C106" s="5" t="s">
        <v>72</v>
      </c>
      <c r="D106" s="5" t="s">
        <v>73</v>
      </c>
      <c r="E106" s="5" t="s">
        <v>24</v>
      </c>
      <c r="F106" s="5" t="s">
        <v>25</v>
      </c>
      <c r="G106" s="5" t="s">
        <v>26</v>
      </c>
      <c r="H106" s="5" t="s">
        <v>27</v>
      </c>
      <c r="I106" s="5" t="s">
        <v>410</v>
      </c>
      <c r="J106" s="5" t="s">
        <v>75</v>
      </c>
    </row>
    <row r="107" spans="1:10" x14ac:dyDescent="0.3">
      <c r="A107" s="6">
        <v>2025</v>
      </c>
      <c r="B107" s="6" t="s">
        <v>411</v>
      </c>
      <c r="C107" s="6" t="s">
        <v>344</v>
      </c>
      <c r="D107" s="6" t="s">
        <v>345</v>
      </c>
      <c r="E107" s="6" t="s">
        <v>24</v>
      </c>
      <c r="F107" s="6" t="s">
        <v>25</v>
      </c>
      <c r="G107" s="6" t="s">
        <v>26</v>
      </c>
      <c r="H107" s="6" t="s">
        <v>27</v>
      </c>
      <c r="I107" s="6" t="s">
        <v>412</v>
      </c>
      <c r="J107" s="6" t="s">
        <v>347</v>
      </c>
    </row>
    <row r="108" spans="1:10" x14ac:dyDescent="0.3">
      <c r="A108" s="5">
        <v>2025</v>
      </c>
      <c r="B108" s="5" t="s">
        <v>413</v>
      </c>
      <c r="C108" s="5" t="s">
        <v>414</v>
      </c>
      <c r="D108" s="5" t="s">
        <v>415</v>
      </c>
      <c r="E108" s="5" t="s">
        <v>24</v>
      </c>
      <c r="F108" s="5" t="s">
        <v>60</v>
      </c>
      <c r="G108" s="5" t="s">
        <v>61</v>
      </c>
      <c r="H108" s="5" t="s">
        <v>54</v>
      </c>
      <c r="I108" s="5" t="s">
        <v>416</v>
      </c>
      <c r="J108" s="5" t="s">
        <v>417</v>
      </c>
    </row>
    <row r="109" spans="1:10" x14ac:dyDescent="0.3">
      <c r="A109" s="6">
        <v>2025</v>
      </c>
      <c r="B109" s="6" t="s">
        <v>418</v>
      </c>
      <c r="C109" s="6" t="s">
        <v>22</v>
      </c>
      <c r="D109" s="6" t="s">
        <v>23</v>
      </c>
      <c r="E109" s="6" t="s">
        <v>24</v>
      </c>
      <c r="F109" s="6" t="s">
        <v>25</v>
      </c>
      <c r="G109" s="6" t="s">
        <v>26</v>
      </c>
      <c r="H109" s="6" t="s">
        <v>27</v>
      </c>
      <c r="I109" s="6" t="s">
        <v>419</v>
      </c>
      <c r="J109" s="6" t="s">
        <v>29</v>
      </c>
    </row>
    <row r="110" spans="1:10" x14ac:dyDescent="0.3">
      <c r="A110" s="5">
        <v>2025</v>
      </c>
      <c r="B110" s="5" t="s">
        <v>420</v>
      </c>
      <c r="C110" s="5" t="s">
        <v>186</v>
      </c>
      <c r="D110" s="5" t="s">
        <v>187</v>
      </c>
      <c r="E110" s="5" t="s">
        <v>24</v>
      </c>
      <c r="F110" s="5" t="s">
        <v>110</v>
      </c>
      <c r="G110" s="5" t="s">
        <v>111</v>
      </c>
      <c r="H110" s="5" t="s">
        <v>54</v>
      </c>
      <c r="I110" s="5" t="s">
        <v>421</v>
      </c>
      <c r="J110" s="5" t="s">
        <v>189</v>
      </c>
    </row>
    <row r="111" spans="1:10" x14ac:dyDescent="0.3">
      <c r="A111" s="6">
        <v>2025</v>
      </c>
      <c r="B111" s="6" t="s">
        <v>422</v>
      </c>
      <c r="C111" s="6" t="s">
        <v>72</v>
      </c>
      <c r="D111" s="6" t="s">
        <v>73</v>
      </c>
      <c r="E111" s="6" t="s">
        <v>24</v>
      </c>
      <c r="F111" s="6" t="s">
        <v>25</v>
      </c>
      <c r="G111" s="6" t="s">
        <v>26</v>
      </c>
      <c r="H111" s="6" t="s">
        <v>27</v>
      </c>
      <c r="I111" s="6" t="s">
        <v>423</v>
      </c>
      <c r="J111" s="6" t="s">
        <v>75</v>
      </c>
    </row>
    <row r="112" spans="1:10" x14ac:dyDescent="0.3">
      <c r="A112" s="5">
        <v>2025</v>
      </c>
      <c r="B112" s="5" t="s">
        <v>424</v>
      </c>
      <c r="C112" s="5" t="s">
        <v>425</v>
      </c>
      <c r="D112" s="5" t="s">
        <v>426</v>
      </c>
      <c r="E112" s="5" t="s">
        <v>24</v>
      </c>
      <c r="F112" s="5" t="s">
        <v>60</v>
      </c>
      <c r="G112" s="5" t="s">
        <v>61</v>
      </c>
      <c r="H112" s="5" t="s">
        <v>54</v>
      </c>
      <c r="I112" s="5" t="s">
        <v>427</v>
      </c>
      <c r="J112" s="5" t="s">
        <v>428</v>
      </c>
    </row>
    <row r="113" spans="1:10" x14ac:dyDescent="0.3">
      <c r="A113" s="6">
        <v>2025</v>
      </c>
      <c r="B113" s="6" t="s">
        <v>429</v>
      </c>
      <c r="C113" s="6" t="s">
        <v>72</v>
      </c>
      <c r="D113" s="6" t="s">
        <v>73</v>
      </c>
      <c r="E113" s="6" t="s">
        <v>24</v>
      </c>
      <c r="F113" s="6" t="s">
        <v>25</v>
      </c>
      <c r="G113" s="6" t="s">
        <v>26</v>
      </c>
      <c r="H113" s="6" t="s">
        <v>27</v>
      </c>
      <c r="I113" s="6" t="s">
        <v>430</v>
      </c>
      <c r="J113" s="6" t="s">
        <v>75</v>
      </c>
    </row>
    <row r="114" spans="1:10" x14ac:dyDescent="0.3">
      <c r="A114" s="5">
        <v>2025</v>
      </c>
      <c r="B114" s="5" t="s">
        <v>431</v>
      </c>
      <c r="C114" s="5" t="s">
        <v>403</v>
      </c>
      <c r="D114" s="5" t="s">
        <v>404</v>
      </c>
      <c r="E114" s="5" t="s">
        <v>24</v>
      </c>
      <c r="F114" s="5" t="s">
        <v>110</v>
      </c>
      <c r="G114" s="5" t="s">
        <v>111</v>
      </c>
      <c r="H114" s="5" t="s">
        <v>54</v>
      </c>
      <c r="I114" s="5" t="s">
        <v>432</v>
      </c>
      <c r="J114" s="5" t="s">
        <v>406</v>
      </c>
    </row>
    <row r="115" spans="1:10" x14ac:dyDescent="0.3">
      <c r="A115" s="6">
        <v>2025</v>
      </c>
      <c r="B115" s="6" t="s">
        <v>433</v>
      </c>
      <c r="C115" s="6" t="s">
        <v>94</v>
      </c>
      <c r="D115" s="6" t="s">
        <v>95</v>
      </c>
      <c r="E115" s="6" t="s">
        <v>24</v>
      </c>
      <c r="F115" s="6" t="s">
        <v>96</v>
      </c>
      <c r="G115" s="6" t="s">
        <v>97</v>
      </c>
      <c r="H115" s="6" t="s">
        <v>86</v>
      </c>
      <c r="I115" s="6" t="s">
        <v>434</v>
      </c>
      <c r="J115" s="6" t="s">
        <v>99</v>
      </c>
    </row>
    <row r="116" spans="1:10" x14ac:dyDescent="0.3">
      <c r="A116" s="5">
        <v>2025</v>
      </c>
      <c r="B116" s="5" t="s">
        <v>120</v>
      </c>
      <c r="C116" s="5" t="s">
        <v>121</v>
      </c>
      <c r="D116" s="5" t="s">
        <v>122</v>
      </c>
      <c r="E116" s="5" t="s">
        <v>24</v>
      </c>
      <c r="F116" s="5" t="s">
        <v>123</v>
      </c>
      <c r="G116" s="5" t="s">
        <v>124</v>
      </c>
      <c r="H116" s="5" t="s">
        <v>46</v>
      </c>
      <c r="I116" s="5" t="s">
        <v>125</v>
      </c>
      <c r="J116" s="5" t="s">
        <v>126</v>
      </c>
    </row>
    <row r="117" spans="1:10" x14ac:dyDescent="0.3">
      <c r="A117" s="6">
        <v>2025</v>
      </c>
      <c r="B117" s="6" t="s">
        <v>435</v>
      </c>
      <c r="C117" s="6" t="s">
        <v>436</v>
      </c>
      <c r="D117" s="6" t="s">
        <v>437</v>
      </c>
      <c r="E117" s="6" t="s">
        <v>24</v>
      </c>
      <c r="F117" s="6" t="s">
        <v>96</v>
      </c>
      <c r="G117" s="6" t="s">
        <v>97</v>
      </c>
      <c r="H117" s="6" t="s">
        <v>86</v>
      </c>
      <c r="I117" s="6" t="s">
        <v>438</v>
      </c>
      <c r="J117" s="6" t="s">
        <v>439</v>
      </c>
    </row>
    <row r="118" spans="1:10" x14ac:dyDescent="0.3">
      <c r="A118" s="5">
        <v>2025</v>
      </c>
      <c r="B118" s="5" t="s">
        <v>440</v>
      </c>
      <c r="C118" s="5" t="s">
        <v>300</v>
      </c>
      <c r="D118" s="5" t="s">
        <v>301</v>
      </c>
      <c r="E118" s="5" t="s">
        <v>260</v>
      </c>
      <c r="F118" s="5"/>
      <c r="G118" s="5"/>
      <c r="H118" s="5"/>
      <c r="I118" s="5" t="s">
        <v>441</v>
      </c>
      <c r="J118" s="5" t="s">
        <v>303</v>
      </c>
    </row>
    <row r="119" spans="1:10" x14ac:dyDescent="0.3">
      <c r="A119" s="6">
        <v>2025</v>
      </c>
      <c r="B119" s="6" t="s">
        <v>129</v>
      </c>
      <c r="C119" s="6" t="s">
        <v>130</v>
      </c>
      <c r="D119" s="6" t="s">
        <v>131</v>
      </c>
      <c r="E119" s="6" t="s">
        <v>24</v>
      </c>
      <c r="F119" s="6" t="s">
        <v>60</v>
      </c>
      <c r="G119" s="6" t="s">
        <v>61</v>
      </c>
      <c r="H119" s="6" t="s">
        <v>54</v>
      </c>
      <c r="I119" s="6" t="s">
        <v>132</v>
      </c>
      <c r="J119" s="6" t="s">
        <v>133</v>
      </c>
    </row>
    <row r="120" spans="1:10" x14ac:dyDescent="0.3">
      <c r="A120" s="5">
        <v>2025</v>
      </c>
      <c r="B120" s="5" t="s">
        <v>442</v>
      </c>
      <c r="C120" s="5" t="s">
        <v>300</v>
      </c>
      <c r="D120" s="5" t="s">
        <v>301</v>
      </c>
      <c r="E120" s="5" t="s">
        <v>260</v>
      </c>
      <c r="F120" s="5"/>
      <c r="G120" s="5"/>
      <c r="H120" s="5"/>
      <c r="I120" s="5" t="s">
        <v>443</v>
      </c>
      <c r="J120" s="5" t="s">
        <v>303</v>
      </c>
    </row>
    <row r="121" spans="1:10" x14ac:dyDescent="0.3">
      <c r="A121" s="6">
        <v>2025</v>
      </c>
      <c r="B121" s="6" t="s">
        <v>444</v>
      </c>
      <c r="C121" s="6" t="s">
        <v>445</v>
      </c>
      <c r="D121" s="6" t="s">
        <v>445</v>
      </c>
      <c r="E121" s="6" t="s">
        <v>260</v>
      </c>
      <c r="F121" s="6"/>
      <c r="G121" s="6"/>
      <c r="H121" s="6"/>
      <c r="I121" s="6" t="s">
        <v>446</v>
      </c>
      <c r="J121" s="6" t="s">
        <v>447</v>
      </c>
    </row>
    <row r="122" spans="1:10" x14ac:dyDescent="0.3">
      <c r="A122" s="5">
        <v>2025</v>
      </c>
      <c r="B122" s="5" t="s">
        <v>448</v>
      </c>
      <c r="C122" s="5" t="s">
        <v>449</v>
      </c>
      <c r="D122" s="5" t="s">
        <v>450</v>
      </c>
      <c r="E122" s="5" t="s">
        <v>24</v>
      </c>
      <c r="F122" s="5" t="s">
        <v>52</v>
      </c>
      <c r="G122" s="5" t="s">
        <v>53</v>
      </c>
      <c r="H122" s="5" t="s">
        <v>54</v>
      </c>
      <c r="I122" s="5" t="s">
        <v>451</v>
      </c>
      <c r="J122" s="5" t="s">
        <v>452</v>
      </c>
    </row>
    <row r="123" spans="1:10" x14ac:dyDescent="0.3">
      <c r="A123" s="6">
        <v>2025</v>
      </c>
      <c r="B123" s="6" t="s">
        <v>453</v>
      </c>
      <c r="C123" s="6" t="s">
        <v>300</v>
      </c>
      <c r="D123" s="6" t="s">
        <v>301</v>
      </c>
      <c r="E123" s="6" t="s">
        <v>260</v>
      </c>
      <c r="F123" s="6"/>
      <c r="G123" s="6"/>
      <c r="H123" s="6"/>
      <c r="I123" s="6" t="s">
        <v>454</v>
      </c>
      <c r="J123" s="6" t="s">
        <v>303</v>
      </c>
    </row>
    <row r="124" spans="1:10" x14ac:dyDescent="0.3">
      <c r="A124" s="5">
        <v>2025</v>
      </c>
      <c r="B124" s="5" t="s">
        <v>455</v>
      </c>
      <c r="C124" s="5" t="s">
        <v>456</v>
      </c>
      <c r="D124" s="5" t="s">
        <v>457</v>
      </c>
      <c r="E124" s="5" t="s">
        <v>24</v>
      </c>
      <c r="F124" s="5" t="s">
        <v>25</v>
      </c>
      <c r="G124" s="5" t="s">
        <v>26</v>
      </c>
      <c r="H124" s="5" t="s">
        <v>27</v>
      </c>
      <c r="I124" s="5" t="s">
        <v>458</v>
      </c>
      <c r="J124" s="5" t="s">
        <v>459</v>
      </c>
    </row>
    <row r="125" spans="1:10" x14ac:dyDescent="0.3">
      <c r="A125" s="6">
        <v>2025</v>
      </c>
      <c r="B125" s="6" t="s">
        <v>460</v>
      </c>
      <c r="C125" s="6" t="s">
        <v>169</v>
      </c>
      <c r="D125" s="6" t="s">
        <v>170</v>
      </c>
      <c r="E125" s="6" t="s">
        <v>24</v>
      </c>
      <c r="F125" s="6" t="s">
        <v>60</v>
      </c>
      <c r="G125" s="6" t="s">
        <v>61</v>
      </c>
      <c r="H125" s="6" t="s">
        <v>54</v>
      </c>
      <c r="I125" s="6" t="s">
        <v>461</v>
      </c>
      <c r="J125" s="6" t="s">
        <v>172</v>
      </c>
    </row>
    <row r="126" spans="1:10" x14ac:dyDescent="0.3">
      <c r="A126" s="5">
        <v>2025</v>
      </c>
      <c r="B126" s="5" t="s">
        <v>462</v>
      </c>
      <c r="C126" s="5" t="s">
        <v>169</v>
      </c>
      <c r="D126" s="5" t="s">
        <v>170</v>
      </c>
      <c r="E126" s="5" t="s">
        <v>24</v>
      </c>
      <c r="F126" s="5" t="s">
        <v>60</v>
      </c>
      <c r="G126" s="5" t="s">
        <v>61</v>
      </c>
      <c r="H126" s="5" t="s">
        <v>54</v>
      </c>
      <c r="I126" s="5" t="s">
        <v>463</v>
      </c>
      <c r="J126" s="5" t="s">
        <v>172</v>
      </c>
    </row>
    <row r="127" spans="1:10" x14ac:dyDescent="0.3">
      <c r="A127" s="6">
        <v>2025</v>
      </c>
      <c r="B127" s="6" t="s">
        <v>464</v>
      </c>
      <c r="C127" s="6" t="s">
        <v>22</v>
      </c>
      <c r="D127" s="6" t="s">
        <v>23</v>
      </c>
      <c r="E127" s="6" t="s">
        <v>24</v>
      </c>
      <c r="F127" s="6" t="s">
        <v>25</v>
      </c>
      <c r="G127" s="6" t="s">
        <v>26</v>
      </c>
      <c r="H127" s="6" t="s">
        <v>27</v>
      </c>
      <c r="I127" s="6" t="s">
        <v>465</v>
      </c>
      <c r="J127" s="6" t="s">
        <v>29</v>
      </c>
    </row>
    <row r="128" spans="1:10" x14ac:dyDescent="0.3">
      <c r="A128" s="5">
        <v>2025</v>
      </c>
      <c r="B128" s="5" t="s">
        <v>466</v>
      </c>
      <c r="C128" s="5" t="s">
        <v>72</v>
      </c>
      <c r="D128" s="5" t="s">
        <v>73</v>
      </c>
      <c r="E128" s="5" t="s">
        <v>24</v>
      </c>
      <c r="F128" s="5" t="s">
        <v>25</v>
      </c>
      <c r="G128" s="5" t="s">
        <v>26</v>
      </c>
      <c r="H128" s="5" t="s">
        <v>27</v>
      </c>
      <c r="I128" s="5" t="s">
        <v>467</v>
      </c>
      <c r="J128" s="5" t="s">
        <v>75</v>
      </c>
    </row>
    <row r="129" spans="1:10" x14ac:dyDescent="0.3">
      <c r="A129" s="6">
        <v>2025</v>
      </c>
      <c r="B129" s="6" t="s">
        <v>468</v>
      </c>
      <c r="C129" s="6" t="s">
        <v>300</v>
      </c>
      <c r="D129" s="6" t="s">
        <v>301</v>
      </c>
      <c r="E129" s="6" t="s">
        <v>260</v>
      </c>
      <c r="F129" s="6"/>
      <c r="G129" s="6"/>
      <c r="H129" s="6"/>
      <c r="I129" s="6" t="s">
        <v>469</v>
      </c>
      <c r="J129" s="6" t="s">
        <v>303</v>
      </c>
    </row>
    <row r="130" spans="1:10" x14ac:dyDescent="0.3">
      <c r="A130" s="5">
        <v>2025</v>
      </c>
      <c r="B130" s="5" t="s">
        <v>470</v>
      </c>
      <c r="C130" s="5" t="s">
        <v>94</v>
      </c>
      <c r="D130" s="5" t="s">
        <v>95</v>
      </c>
      <c r="E130" s="5" t="s">
        <v>24</v>
      </c>
      <c r="F130" s="5" t="s">
        <v>96</v>
      </c>
      <c r="G130" s="5" t="s">
        <v>97</v>
      </c>
      <c r="H130" s="5" t="s">
        <v>86</v>
      </c>
      <c r="I130" s="5" t="s">
        <v>471</v>
      </c>
      <c r="J130" s="5" t="s">
        <v>99</v>
      </c>
    </row>
    <row r="131" spans="1:10" x14ac:dyDescent="0.3">
      <c r="A131" s="6">
        <v>2025</v>
      </c>
      <c r="B131" s="6" t="s">
        <v>472</v>
      </c>
      <c r="C131" s="6" t="s">
        <v>473</v>
      </c>
      <c r="D131" s="6" t="s">
        <v>473</v>
      </c>
      <c r="E131" s="6" t="s">
        <v>24</v>
      </c>
      <c r="F131" s="6" t="s">
        <v>37</v>
      </c>
      <c r="G131" s="6" t="s">
        <v>38</v>
      </c>
      <c r="H131" s="6" t="s">
        <v>27</v>
      </c>
      <c r="I131" s="6" t="s">
        <v>474</v>
      </c>
      <c r="J131" s="6" t="s">
        <v>475</v>
      </c>
    </row>
    <row r="132" spans="1:10" x14ac:dyDescent="0.3">
      <c r="A132" s="5">
        <v>2025</v>
      </c>
      <c r="B132" s="5" t="s">
        <v>476</v>
      </c>
      <c r="C132" s="5" t="s">
        <v>477</v>
      </c>
      <c r="D132" s="5" t="s">
        <v>478</v>
      </c>
      <c r="E132" s="5" t="s">
        <v>24</v>
      </c>
      <c r="F132" s="5" t="s">
        <v>479</v>
      </c>
      <c r="G132" s="5" t="s">
        <v>480</v>
      </c>
      <c r="H132" s="5" t="s">
        <v>296</v>
      </c>
      <c r="I132" s="5" t="s">
        <v>481</v>
      </c>
      <c r="J132" s="5" t="s">
        <v>482</v>
      </c>
    </row>
    <row r="133" spans="1:10" x14ac:dyDescent="0.3">
      <c r="A133" s="6">
        <v>2025</v>
      </c>
      <c r="B133" s="6" t="s">
        <v>178</v>
      </c>
      <c r="C133" s="6" t="s">
        <v>169</v>
      </c>
      <c r="D133" s="6" t="s">
        <v>170</v>
      </c>
      <c r="E133" s="6" t="s">
        <v>24</v>
      </c>
      <c r="F133" s="6" t="s">
        <v>60</v>
      </c>
      <c r="G133" s="6" t="s">
        <v>61</v>
      </c>
      <c r="H133" s="6" t="s">
        <v>54</v>
      </c>
      <c r="I133" s="6" t="s">
        <v>181</v>
      </c>
      <c r="J133" s="6" t="s">
        <v>172</v>
      </c>
    </row>
    <row r="134" spans="1:10" x14ac:dyDescent="0.3">
      <c r="A134" s="5">
        <v>2025</v>
      </c>
      <c r="B134" s="5" t="s">
        <v>178</v>
      </c>
      <c r="C134" s="5" t="s">
        <v>179</v>
      </c>
      <c r="D134" s="5" t="s">
        <v>180</v>
      </c>
      <c r="E134" s="5" t="s">
        <v>24</v>
      </c>
      <c r="F134" s="5" t="s">
        <v>60</v>
      </c>
      <c r="G134" s="5" t="s">
        <v>61</v>
      </c>
      <c r="H134" s="5" t="s">
        <v>54</v>
      </c>
      <c r="I134" s="5" t="s">
        <v>181</v>
      </c>
      <c r="J134" s="5" t="s">
        <v>182</v>
      </c>
    </row>
    <row r="135" spans="1:10" x14ac:dyDescent="0.3">
      <c r="A135" s="6">
        <v>2025</v>
      </c>
      <c r="B135" s="6" t="s">
        <v>483</v>
      </c>
      <c r="C135" s="6" t="s">
        <v>484</v>
      </c>
      <c r="D135" s="6" t="s">
        <v>485</v>
      </c>
      <c r="E135" s="6" t="s">
        <v>24</v>
      </c>
      <c r="F135" s="6" t="s">
        <v>395</v>
      </c>
      <c r="G135" s="6" t="s">
        <v>396</v>
      </c>
      <c r="H135" s="6" t="s">
        <v>86</v>
      </c>
      <c r="I135" s="6" t="s">
        <v>486</v>
      </c>
      <c r="J135" s="6" t="s">
        <v>487</v>
      </c>
    </row>
    <row r="136" spans="1:10" x14ac:dyDescent="0.3">
      <c r="A136" s="5">
        <v>2025</v>
      </c>
      <c r="B136" s="5" t="s">
        <v>488</v>
      </c>
      <c r="C136" s="5" t="s">
        <v>108</v>
      </c>
      <c r="D136" s="5" t="s">
        <v>109</v>
      </c>
      <c r="E136" s="5" t="s">
        <v>24</v>
      </c>
      <c r="F136" s="5" t="s">
        <v>110</v>
      </c>
      <c r="G136" s="5" t="s">
        <v>111</v>
      </c>
      <c r="H136" s="5" t="s">
        <v>54</v>
      </c>
      <c r="I136" s="5" t="s">
        <v>489</v>
      </c>
      <c r="J136" s="5" t="s">
        <v>113</v>
      </c>
    </row>
    <row r="137" spans="1:10" x14ac:dyDescent="0.3">
      <c r="A137" s="6">
        <v>2025</v>
      </c>
      <c r="B137" s="6" t="s">
        <v>490</v>
      </c>
      <c r="C137" s="6" t="s">
        <v>94</v>
      </c>
      <c r="D137" s="6" t="s">
        <v>95</v>
      </c>
      <c r="E137" s="6" t="s">
        <v>24</v>
      </c>
      <c r="F137" s="6" t="s">
        <v>96</v>
      </c>
      <c r="G137" s="6" t="s">
        <v>97</v>
      </c>
      <c r="H137" s="6" t="s">
        <v>86</v>
      </c>
      <c r="I137" s="6" t="s">
        <v>491</v>
      </c>
      <c r="J137" s="6" t="s">
        <v>99</v>
      </c>
    </row>
    <row r="138" spans="1:10" x14ac:dyDescent="0.3">
      <c r="A138" s="5">
        <v>2025</v>
      </c>
      <c r="B138" s="5" t="s">
        <v>492</v>
      </c>
      <c r="C138" s="5" t="s">
        <v>186</v>
      </c>
      <c r="D138" s="5" t="s">
        <v>187</v>
      </c>
      <c r="E138" s="5" t="s">
        <v>24</v>
      </c>
      <c r="F138" s="5" t="s">
        <v>110</v>
      </c>
      <c r="G138" s="5" t="s">
        <v>111</v>
      </c>
      <c r="H138" s="5" t="s">
        <v>54</v>
      </c>
      <c r="I138" s="5" t="s">
        <v>493</v>
      </c>
      <c r="J138" s="5" t="s">
        <v>189</v>
      </c>
    </row>
    <row r="139" spans="1:10" x14ac:dyDescent="0.3">
      <c r="A139" s="6">
        <v>2025</v>
      </c>
      <c r="B139" s="6" t="s">
        <v>494</v>
      </c>
      <c r="C139" s="6" t="s">
        <v>495</v>
      </c>
      <c r="D139" s="6" t="s">
        <v>496</v>
      </c>
      <c r="E139" s="6" t="s">
        <v>24</v>
      </c>
      <c r="F139" s="6" t="s">
        <v>497</v>
      </c>
      <c r="G139" s="6" t="s">
        <v>498</v>
      </c>
      <c r="H139" s="6" t="s">
        <v>86</v>
      </c>
      <c r="I139" s="6" t="s">
        <v>499</v>
      </c>
      <c r="J139" s="6" t="s">
        <v>500</v>
      </c>
    </row>
    <row r="140" spans="1:10" x14ac:dyDescent="0.3">
      <c r="A140" s="5">
        <v>2025</v>
      </c>
      <c r="B140" s="5" t="s">
        <v>501</v>
      </c>
      <c r="C140" s="5" t="s">
        <v>502</v>
      </c>
      <c r="D140" s="5" t="s">
        <v>503</v>
      </c>
      <c r="E140" s="5" t="s">
        <v>24</v>
      </c>
      <c r="F140" s="5" t="s">
        <v>67</v>
      </c>
      <c r="G140" s="5" t="s">
        <v>68</v>
      </c>
      <c r="H140" s="5" t="s">
        <v>27</v>
      </c>
      <c r="I140" s="5" t="s">
        <v>504</v>
      </c>
      <c r="J140" s="5" t="s">
        <v>505</v>
      </c>
    </row>
    <row r="141" spans="1:10" x14ac:dyDescent="0.3">
      <c r="A141" s="6">
        <v>2025</v>
      </c>
      <c r="B141" s="6" t="s">
        <v>506</v>
      </c>
      <c r="C141" s="6" t="s">
        <v>507</v>
      </c>
      <c r="D141" s="6" t="s">
        <v>507</v>
      </c>
      <c r="E141" s="6" t="s">
        <v>24</v>
      </c>
      <c r="F141" s="6" t="s">
        <v>84</v>
      </c>
      <c r="G141" s="6" t="s">
        <v>85</v>
      </c>
      <c r="H141" s="6" t="s">
        <v>86</v>
      </c>
      <c r="I141" s="6" t="s">
        <v>508</v>
      </c>
      <c r="J141" s="6" t="s">
        <v>509</v>
      </c>
    </row>
    <row r="142" spans="1:10" x14ac:dyDescent="0.3">
      <c r="A142" s="5">
        <v>2025</v>
      </c>
      <c r="B142" s="5" t="s">
        <v>510</v>
      </c>
      <c r="C142" s="5" t="s">
        <v>301</v>
      </c>
      <c r="D142" s="5" t="s">
        <v>301</v>
      </c>
      <c r="E142" s="5" t="s">
        <v>260</v>
      </c>
      <c r="F142" s="5"/>
      <c r="G142" s="5"/>
      <c r="H142" s="5"/>
      <c r="I142" s="5" t="s">
        <v>511</v>
      </c>
      <c r="J142" s="5" t="s">
        <v>303</v>
      </c>
    </row>
    <row r="143" spans="1:10" x14ac:dyDescent="0.3">
      <c r="A143" s="6">
        <v>2025</v>
      </c>
      <c r="B143" s="6" t="s">
        <v>512</v>
      </c>
      <c r="C143" s="6" t="s">
        <v>513</v>
      </c>
      <c r="D143" s="6" t="s">
        <v>514</v>
      </c>
      <c r="E143" s="6" t="s">
        <v>260</v>
      </c>
      <c r="F143" s="6"/>
      <c r="G143" s="6"/>
      <c r="H143" s="6"/>
      <c r="I143" s="6" t="s">
        <v>515</v>
      </c>
      <c r="J143" s="6" t="s">
        <v>516</v>
      </c>
    </row>
    <row r="144" spans="1:10" x14ac:dyDescent="0.3">
      <c r="A144" s="5">
        <v>2025</v>
      </c>
      <c r="B144" s="5" t="s">
        <v>517</v>
      </c>
      <c r="C144" s="5" t="s">
        <v>379</v>
      </c>
      <c r="D144" s="5" t="s">
        <v>380</v>
      </c>
      <c r="E144" s="5" t="s">
        <v>24</v>
      </c>
      <c r="F144" s="5" t="s">
        <v>52</v>
      </c>
      <c r="G144" s="5" t="s">
        <v>53</v>
      </c>
      <c r="H144" s="5" t="s">
        <v>54</v>
      </c>
      <c r="I144" s="5" t="s">
        <v>518</v>
      </c>
      <c r="J144" s="5" t="s">
        <v>382</v>
      </c>
    </row>
    <row r="145" spans="1:10" x14ac:dyDescent="0.3">
      <c r="A145" s="6">
        <v>2025</v>
      </c>
      <c r="B145" s="6" t="s">
        <v>519</v>
      </c>
      <c r="C145" s="6" t="s">
        <v>330</v>
      </c>
      <c r="D145" s="6" t="s">
        <v>331</v>
      </c>
      <c r="E145" s="6" t="s">
        <v>24</v>
      </c>
      <c r="F145" s="6" t="s">
        <v>60</v>
      </c>
      <c r="G145" s="6" t="s">
        <v>61</v>
      </c>
      <c r="H145" s="6" t="s">
        <v>54</v>
      </c>
      <c r="I145" s="6" t="s">
        <v>520</v>
      </c>
      <c r="J145" s="6" t="s">
        <v>333</v>
      </c>
    </row>
    <row r="146" spans="1:10" x14ac:dyDescent="0.3">
      <c r="A146" s="5">
        <v>2025</v>
      </c>
      <c r="B146" s="5" t="s">
        <v>521</v>
      </c>
      <c r="C146" s="5" t="s">
        <v>522</v>
      </c>
      <c r="D146" s="5" t="s">
        <v>165</v>
      </c>
      <c r="E146" s="5" t="s">
        <v>24</v>
      </c>
      <c r="F146" s="5" t="s">
        <v>110</v>
      </c>
      <c r="G146" s="5" t="s">
        <v>111</v>
      </c>
      <c r="H146" s="5" t="s">
        <v>54</v>
      </c>
      <c r="I146" s="5" t="s">
        <v>523</v>
      </c>
      <c r="J146" s="5" t="s">
        <v>167</v>
      </c>
    </row>
    <row r="147" spans="1:10" x14ac:dyDescent="0.3">
      <c r="A147" s="6">
        <v>2025</v>
      </c>
      <c r="B147" s="6" t="s">
        <v>524</v>
      </c>
      <c r="C147" s="6" t="s">
        <v>300</v>
      </c>
      <c r="D147" s="6" t="s">
        <v>301</v>
      </c>
      <c r="E147" s="6" t="s">
        <v>260</v>
      </c>
      <c r="F147" s="6"/>
      <c r="G147" s="6"/>
      <c r="H147" s="6"/>
      <c r="I147" s="6" t="s">
        <v>525</v>
      </c>
      <c r="J147" s="6" t="s">
        <v>303</v>
      </c>
    </row>
    <row r="148" spans="1:10" x14ac:dyDescent="0.3">
      <c r="A148" s="5">
        <v>2025</v>
      </c>
      <c r="B148" s="5" t="s">
        <v>209</v>
      </c>
      <c r="C148" s="5" t="s">
        <v>210</v>
      </c>
      <c r="D148" s="5" t="s">
        <v>211</v>
      </c>
      <c r="E148" s="5" t="s">
        <v>24</v>
      </c>
      <c r="F148" s="5" t="s">
        <v>67</v>
      </c>
      <c r="G148" s="5" t="s">
        <v>68</v>
      </c>
      <c r="H148" s="5" t="s">
        <v>27</v>
      </c>
      <c r="I148" s="5" t="s">
        <v>212</v>
      </c>
      <c r="J148" s="5" t="s">
        <v>213</v>
      </c>
    </row>
    <row r="149" spans="1:10" x14ac:dyDescent="0.3">
      <c r="A149" s="6">
        <v>2025</v>
      </c>
      <c r="B149" s="6" t="s">
        <v>526</v>
      </c>
      <c r="C149" s="6" t="s">
        <v>72</v>
      </c>
      <c r="D149" s="6" t="s">
        <v>73</v>
      </c>
      <c r="E149" s="6" t="s">
        <v>24</v>
      </c>
      <c r="F149" s="6" t="s">
        <v>25</v>
      </c>
      <c r="G149" s="6" t="s">
        <v>26</v>
      </c>
      <c r="H149" s="6" t="s">
        <v>27</v>
      </c>
      <c r="I149" s="6" t="s">
        <v>527</v>
      </c>
      <c r="J149" s="6" t="s">
        <v>75</v>
      </c>
    </row>
    <row r="150" spans="1:10" x14ac:dyDescent="0.3">
      <c r="A150" s="5">
        <v>2025</v>
      </c>
      <c r="B150" s="5" t="s">
        <v>528</v>
      </c>
      <c r="C150" s="5" t="s">
        <v>169</v>
      </c>
      <c r="D150" s="5" t="s">
        <v>170</v>
      </c>
      <c r="E150" s="5" t="s">
        <v>24</v>
      </c>
      <c r="F150" s="5" t="s">
        <v>60</v>
      </c>
      <c r="G150" s="5" t="s">
        <v>61</v>
      </c>
      <c r="H150" s="5" t="s">
        <v>54</v>
      </c>
      <c r="I150" s="5" t="s">
        <v>529</v>
      </c>
      <c r="J150" s="5" t="s">
        <v>172</v>
      </c>
    </row>
    <row r="151" spans="1:10" x14ac:dyDescent="0.3">
      <c r="A151" s="6">
        <v>2025</v>
      </c>
      <c r="B151" s="6" t="s">
        <v>530</v>
      </c>
      <c r="C151" s="6" t="s">
        <v>531</v>
      </c>
      <c r="D151" s="6" t="s">
        <v>532</v>
      </c>
      <c r="E151" s="6" t="s">
        <v>260</v>
      </c>
      <c r="F151" s="6"/>
      <c r="G151" s="6"/>
      <c r="H151" s="6"/>
      <c r="I151" s="6" t="s">
        <v>533</v>
      </c>
      <c r="J151" s="6" t="s">
        <v>534</v>
      </c>
    </row>
    <row r="152" spans="1:10" x14ac:dyDescent="0.3">
      <c r="A152" s="5">
        <v>2024</v>
      </c>
      <c r="B152" s="5" t="s">
        <v>535</v>
      </c>
      <c r="C152" s="5" t="s">
        <v>536</v>
      </c>
      <c r="D152" s="5" t="s">
        <v>536</v>
      </c>
      <c r="E152" s="5" t="s">
        <v>24</v>
      </c>
      <c r="F152" s="5" t="s">
        <v>123</v>
      </c>
      <c r="G152" s="5" t="s">
        <v>124</v>
      </c>
      <c r="H152" s="5" t="s">
        <v>46</v>
      </c>
      <c r="I152" s="5" t="s">
        <v>537</v>
      </c>
      <c r="J152" s="5" t="s">
        <v>538</v>
      </c>
    </row>
    <row r="153" spans="1:10" x14ac:dyDescent="0.3">
      <c r="A153" s="6">
        <v>2024</v>
      </c>
      <c r="B153" s="6" t="s">
        <v>539</v>
      </c>
      <c r="C153" s="6" t="s">
        <v>23</v>
      </c>
      <c r="D153" s="6" t="s">
        <v>23</v>
      </c>
      <c r="E153" s="6" t="s">
        <v>24</v>
      </c>
      <c r="F153" s="6" t="s">
        <v>25</v>
      </c>
      <c r="G153" s="6" t="s">
        <v>26</v>
      </c>
      <c r="H153" s="6" t="s">
        <v>27</v>
      </c>
      <c r="I153" s="6" t="s">
        <v>540</v>
      </c>
      <c r="J153" s="6" t="s">
        <v>29</v>
      </c>
    </row>
    <row r="154" spans="1:10" x14ac:dyDescent="0.3">
      <c r="A154" s="5">
        <v>2024</v>
      </c>
      <c r="B154" s="5" t="s">
        <v>541</v>
      </c>
      <c r="C154" s="5" t="s">
        <v>222</v>
      </c>
      <c r="D154" s="5" t="s">
        <v>222</v>
      </c>
      <c r="E154" s="5" t="s">
        <v>24</v>
      </c>
      <c r="F154" s="5" t="s">
        <v>223</v>
      </c>
      <c r="G154" s="5" t="s">
        <v>224</v>
      </c>
      <c r="H154" s="5" t="s">
        <v>46</v>
      </c>
      <c r="I154" s="5" t="s">
        <v>542</v>
      </c>
      <c r="J154" s="5" t="s">
        <v>226</v>
      </c>
    </row>
    <row r="155" spans="1:10" x14ac:dyDescent="0.3">
      <c r="A155" s="6">
        <v>2024</v>
      </c>
      <c r="B155" s="6" t="s">
        <v>543</v>
      </c>
      <c r="C155" s="6" t="s">
        <v>23</v>
      </c>
      <c r="D155" s="6" t="s">
        <v>23</v>
      </c>
      <c r="E155" s="6" t="s">
        <v>24</v>
      </c>
      <c r="F155" s="6" t="s">
        <v>25</v>
      </c>
      <c r="G155" s="6" t="s">
        <v>26</v>
      </c>
      <c r="H155" s="6" t="s">
        <v>27</v>
      </c>
      <c r="I155" s="6" t="s">
        <v>544</v>
      </c>
      <c r="J155" s="6" t="s">
        <v>29</v>
      </c>
    </row>
    <row r="156" spans="1:10" x14ac:dyDescent="0.3">
      <c r="A156" s="5">
        <v>2024</v>
      </c>
      <c r="B156" s="5" t="s">
        <v>545</v>
      </c>
      <c r="C156" s="5" t="s">
        <v>73</v>
      </c>
      <c r="D156" s="5" t="s">
        <v>73</v>
      </c>
      <c r="E156" s="5" t="s">
        <v>24</v>
      </c>
      <c r="F156" s="5" t="s">
        <v>25</v>
      </c>
      <c r="G156" s="5" t="s">
        <v>26</v>
      </c>
      <c r="H156" s="5" t="s">
        <v>27</v>
      </c>
      <c r="I156" s="5" t="s">
        <v>546</v>
      </c>
      <c r="J156" s="5" t="s">
        <v>75</v>
      </c>
    </row>
    <row r="157" spans="1:10" x14ac:dyDescent="0.3">
      <c r="A157" s="6">
        <v>2024</v>
      </c>
      <c r="B157" s="6" t="s">
        <v>547</v>
      </c>
      <c r="C157" s="6" t="s">
        <v>548</v>
      </c>
      <c r="D157" s="6" t="s">
        <v>548</v>
      </c>
      <c r="E157" s="6" t="s">
        <v>24</v>
      </c>
      <c r="F157" s="6" t="s">
        <v>60</v>
      </c>
      <c r="G157" s="6" t="s">
        <v>61</v>
      </c>
      <c r="H157" s="6" t="s">
        <v>54</v>
      </c>
      <c r="I157" s="6" t="s">
        <v>549</v>
      </c>
      <c r="J157" s="6" t="s">
        <v>550</v>
      </c>
    </row>
    <row r="158" spans="1:10" x14ac:dyDescent="0.3">
      <c r="A158" s="5">
        <v>2024</v>
      </c>
      <c r="B158" s="5" t="s">
        <v>551</v>
      </c>
      <c r="C158" s="5" t="s">
        <v>552</v>
      </c>
      <c r="D158" s="5" t="s">
        <v>552</v>
      </c>
      <c r="E158" s="5" t="s">
        <v>24</v>
      </c>
      <c r="F158" s="5" t="s">
        <v>25</v>
      </c>
      <c r="G158" s="5" t="s">
        <v>26</v>
      </c>
      <c r="H158" s="5" t="s">
        <v>27</v>
      </c>
      <c r="I158" s="5" t="s">
        <v>553</v>
      </c>
      <c r="J158" s="5" t="s">
        <v>554</v>
      </c>
    </row>
    <row r="159" spans="1:10" x14ac:dyDescent="0.3">
      <c r="A159" s="6">
        <v>2024</v>
      </c>
      <c r="B159" s="6" t="s">
        <v>348</v>
      </c>
      <c r="C159" s="6" t="s">
        <v>555</v>
      </c>
      <c r="D159" s="6" t="s">
        <v>555</v>
      </c>
      <c r="E159" s="6" t="s">
        <v>24</v>
      </c>
      <c r="F159" s="6" t="s">
        <v>37</v>
      </c>
      <c r="G159" s="6" t="s">
        <v>38</v>
      </c>
      <c r="H159" s="6" t="s">
        <v>27</v>
      </c>
      <c r="I159" s="6" t="s">
        <v>351</v>
      </c>
      <c r="J159" s="6" t="s">
        <v>556</v>
      </c>
    </row>
    <row r="160" spans="1:10" x14ac:dyDescent="0.3">
      <c r="A160" s="5">
        <v>2024</v>
      </c>
      <c r="B160" s="5" t="s">
        <v>30</v>
      </c>
      <c r="C160" s="5" t="s">
        <v>23</v>
      </c>
      <c r="D160" s="5" t="s">
        <v>23</v>
      </c>
      <c r="E160" s="5" t="s">
        <v>24</v>
      </c>
      <c r="F160" s="5" t="s">
        <v>25</v>
      </c>
      <c r="G160" s="5" t="s">
        <v>26</v>
      </c>
      <c r="H160" s="5" t="s">
        <v>27</v>
      </c>
      <c r="I160" s="5" t="s">
        <v>31</v>
      </c>
      <c r="J160" s="5" t="s">
        <v>29</v>
      </c>
    </row>
    <row r="161" spans="1:10" x14ac:dyDescent="0.3">
      <c r="A161" s="6">
        <v>2024</v>
      </c>
      <c r="B161" s="6" t="s">
        <v>244</v>
      </c>
      <c r="C161" s="6" t="s">
        <v>51</v>
      </c>
      <c r="D161" s="6" t="s">
        <v>51</v>
      </c>
      <c r="E161" s="6" t="s">
        <v>24</v>
      </c>
      <c r="F161" s="6" t="s">
        <v>52</v>
      </c>
      <c r="G161" s="6" t="s">
        <v>53</v>
      </c>
      <c r="H161" s="6" t="s">
        <v>54</v>
      </c>
      <c r="I161" s="6" t="s">
        <v>245</v>
      </c>
      <c r="J161" s="6" t="s">
        <v>56</v>
      </c>
    </row>
    <row r="162" spans="1:10" x14ac:dyDescent="0.3">
      <c r="A162" s="5">
        <v>2024</v>
      </c>
      <c r="B162" s="5" t="s">
        <v>557</v>
      </c>
      <c r="C162" s="5" t="s">
        <v>558</v>
      </c>
      <c r="D162" s="5" t="s">
        <v>558</v>
      </c>
      <c r="E162" s="5" t="s">
        <v>24</v>
      </c>
      <c r="F162" s="5" t="s">
        <v>84</v>
      </c>
      <c r="G162" s="5" t="s">
        <v>85</v>
      </c>
      <c r="H162" s="5" t="s">
        <v>86</v>
      </c>
      <c r="I162" s="5" t="s">
        <v>559</v>
      </c>
      <c r="J162" s="5" t="s">
        <v>560</v>
      </c>
    </row>
    <row r="163" spans="1:10" x14ac:dyDescent="0.3">
      <c r="A163" s="6">
        <v>2024</v>
      </c>
      <c r="B163" s="6" t="s">
        <v>561</v>
      </c>
      <c r="C163" s="6" t="s">
        <v>375</v>
      </c>
      <c r="D163" s="6" t="s">
        <v>375</v>
      </c>
      <c r="E163" s="6" t="s">
        <v>24</v>
      </c>
      <c r="F163" s="6" t="s">
        <v>60</v>
      </c>
      <c r="G163" s="6" t="s">
        <v>61</v>
      </c>
      <c r="H163" s="6" t="s">
        <v>54</v>
      </c>
      <c r="I163" s="6" t="s">
        <v>562</v>
      </c>
      <c r="J163" s="6" t="s">
        <v>377</v>
      </c>
    </row>
    <row r="164" spans="1:10" x14ac:dyDescent="0.3">
      <c r="A164" s="5">
        <v>2024</v>
      </c>
      <c r="B164" s="5" t="s">
        <v>563</v>
      </c>
      <c r="C164" s="5" t="s">
        <v>558</v>
      </c>
      <c r="D164" s="5" t="s">
        <v>558</v>
      </c>
      <c r="E164" s="5" t="s">
        <v>24</v>
      </c>
      <c r="F164" s="5" t="s">
        <v>84</v>
      </c>
      <c r="G164" s="5" t="s">
        <v>85</v>
      </c>
      <c r="H164" s="5" t="s">
        <v>86</v>
      </c>
      <c r="I164" s="5" t="s">
        <v>564</v>
      </c>
      <c r="J164" s="5" t="s">
        <v>560</v>
      </c>
    </row>
    <row r="165" spans="1:10" x14ac:dyDescent="0.3">
      <c r="A165" s="6">
        <v>2024</v>
      </c>
      <c r="B165" s="6" t="s">
        <v>565</v>
      </c>
      <c r="C165" s="6" t="s">
        <v>566</v>
      </c>
      <c r="D165" s="6" t="s">
        <v>566</v>
      </c>
      <c r="E165" s="6" t="s">
        <v>260</v>
      </c>
      <c r="F165" s="6"/>
      <c r="G165" s="6"/>
      <c r="H165" s="6"/>
      <c r="I165" s="6" t="s">
        <v>567</v>
      </c>
      <c r="J165" s="6" t="s">
        <v>568</v>
      </c>
    </row>
    <row r="166" spans="1:10" x14ac:dyDescent="0.3">
      <c r="A166" s="5">
        <v>2024</v>
      </c>
      <c r="B166" s="5" t="s">
        <v>569</v>
      </c>
      <c r="C166" s="5" t="s">
        <v>23</v>
      </c>
      <c r="D166" s="5" t="s">
        <v>23</v>
      </c>
      <c r="E166" s="5" t="s">
        <v>24</v>
      </c>
      <c r="F166" s="5" t="s">
        <v>25</v>
      </c>
      <c r="G166" s="5" t="s">
        <v>26</v>
      </c>
      <c r="H166" s="5" t="s">
        <v>27</v>
      </c>
      <c r="I166" s="5" t="s">
        <v>570</v>
      </c>
      <c r="J166" s="5" t="s">
        <v>29</v>
      </c>
    </row>
    <row r="167" spans="1:10" x14ac:dyDescent="0.3">
      <c r="A167" s="6">
        <v>2024</v>
      </c>
      <c r="B167" s="6" t="s">
        <v>240</v>
      </c>
      <c r="C167" s="6" t="s">
        <v>237</v>
      </c>
      <c r="D167" s="6" t="s">
        <v>237</v>
      </c>
      <c r="E167" s="6" t="s">
        <v>24</v>
      </c>
      <c r="F167" s="6" t="s">
        <v>52</v>
      </c>
      <c r="G167" s="6" t="s">
        <v>53</v>
      </c>
      <c r="H167" s="6" t="s">
        <v>54</v>
      </c>
      <c r="I167" s="6" t="s">
        <v>241</v>
      </c>
      <c r="J167" s="6" t="s">
        <v>239</v>
      </c>
    </row>
    <row r="168" spans="1:10" x14ac:dyDescent="0.3">
      <c r="A168" s="5">
        <v>2024</v>
      </c>
      <c r="B168" s="5" t="s">
        <v>571</v>
      </c>
      <c r="C168" s="5" t="s">
        <v>23</v>
      </c>
      <c r="D168" s="5" t="s">
        <v>23</v>
      </c>
      <c r="E168" s="5" t="s">
        <v>24</v>
      </c>
      <c r="F168" s="5" t="s">
        <v>25</v>
      </c>
      <c r="G168" s="5" t="s">
        <v>26</v>
      </c>
      <c r="H168" s="5" t="s">
        <v>27</v>
      </c>
      <c r="I168" s="5" t="s">
        <v>572</v>
      </c>
      <c r="J168" s="5" t="s">
        <v>29</v>
      </c>
    </row>
    <row r="169" spans="1:10" x14ac:dyDescent="0.3">
      <c r="A169" s="6">
        <v>2024</v>
      </c>
      <c r="B169" s="6" t="s">
        <v>573</v>
      </c>
      <c r="C169" s="6" t="s">
        <v>350</v>
      </c>
      <c r="D169" s="6" t="s">
        <v>350</v>
      </c>
      <c r="E169" s="6" t="s">
        <v>24</v>
      </c>
      <c r="F169" s="6" t="s">
        <v>67</v>
      </c>
      <c r="G169" s="6" t="s">
        <v>68</v>
      </c>
      <c r="H169" s="6" t="s">
        <v>27</v>
      </c>
      <c r="I169" s="6" t="s">
        <v>574</v>
      </c>
      <c r="J169" s="6" t="s">
        <v>352</v>
      </c>
    </row>
    <row r="170" spans="1:10" x14ac:dyDescent="0.3">
      <c r="A170" s="5">
        <v>2024</v>
      </c>
      <c r="B170" s="5" t="s">
        <v>575</v>
      </c>
      <c r="C170" s="5" t="s">
        <v>558</v>
      </c>
      <c r="D170" s="5" t="s">
        <v>558</v>
      </c>
      <c r="E170" s="5" t="s">
        <v>24</v>
      </c>
      <c r="F170" s="5" t="s">
        <v>84</v>
      </c>
      <c r="G170" s="5" t="s">
        <v>85</v>
      </c>
      <c r="H170" s="5" t="s">
        <v>86</v>
      </c>
      <c r="I170" s="5" t="s">
        <v>576</v>
      </c>
      <c r="J170" s="5" t="s">
        <v>560</v>
      </c>
    </row>
    <row r="171" spans="1:10" x14ac:dyDescent="0.3">
      <c r="A171" s="6">
        <v>2024</v>
      </c>
      <c r="B171" s="6" t="s">
        <v>577</v>
      </c>
      <c r="C171" s="6" t="s">
        <v>578</v>
      </c>
      <c r="D171" s="6" t="s">
        <v>578</v>
      </c>
      <c r="E171" s="6" t="s">
        <v>24</v>
      </c>
      <c r="F171" s="6" t="s">
        <v>60</v>
      </c>
      <c r="G171" s="6" t="s">
        <v>61</v>
      </c>
      <c r="H171" s="6" t="s">
        <v>54</v>
      </c>
      <c r="I171" s="6" t="s">
        <v>579</v>
      </c>
      <c r="J171" s="6" t="s">
        <v>580</v>
      </c>
    </row>
    <row r="172" spans="1:10" x14ac:dyDescent="0.3">
      <c r="A172" s="5">
        <v>2024</v>
      </c>
      <c r="B172" s="5" t="s">
        <v>581</v>
      </c>
      <c r="C172" s="5" t="s">
        <v>301</v>
      </c>
      <c r="D172" s="5" t="s">
        <v>301</v>
      </c>
      <c r="E172" s="5" t="s">
        <v>260</v>
      </c>
      <c r="F172" s="5"/>
      <c r="G172" s="5"/>
      <c r="H172" s="5"/>
      <c r="I172" s="5" t="s">
        <v>582</v>
      </c>
      <c r="J172" s="5" t="s">
        <v>303</v>
      </c>
    </row>
    <row r="173" spans="1:10" x14ac:dyDescent="0.3">
      <c r="A173" s="6">
        <v>2024</v>
      </c>
      <c r="B173" s="6" t="s">
        <v>583</v>
      </c>
      <c r="C173" s="6" t="s">
        <v>187</v>
      </c>
      <c r="D173" s="6" t="s">
        <v>187</v>
      </c>
      <c r="E173" s="6" t="s">
        <v>24</v>
      </c>
      <c r="F173" s="6" t="s">
        <v>110</v>
      </c>
      <c r="G173" s="6" t="s">
        <v>111</v>
      </c>
      <c r="H173" s="6" t="s">
        <v>54</v>
      </c>
      <c r="I173" s="6" t="s">
        <v>584</v>
      </c>
      <c r="J173" s="6" t="s">
        <v>189</v>
      </c>
    </row>
    <row r="174" spans="1:10" x14ac:dyDescent="0.3">
      <c r="A174" s="5">
        <v>2024</v>
      </c>
      <c r="B174" s="5" t="s">
        <v>284</v>
      </c>
      <c r="C174" s="5" t="s">
        <v>23</v>
      </c>
      <c r="D174" s="5" t="s">
        <v>23</v>
      </c>
      <c r="E174" s="5" t="s">
        <v>24</v>
      </c>
      <c r="F174" s="5" t="s">
        <v>25</v>
      </c>
      <c r="G174" s="5" t="s">
        <v>26</v>
      </c>
      <c r="H174" s="5" t="s">
        <v>27</v>
      </c>
      <c r="I174" s="5" t="s">
        <v>285</v>
      </c>
      <c r="J174" s="5" t="s">
        <v>29</v>
      </c>
    </row>
    <row r="175" spans="1:10" x14ac:dyDescent="0.3">
      <c r="A175" s="6">
        <v>2024</v>
      </c>
      <c r="B175" s="6" t="s">
        <v>91</v>
      </c>
      <c r="C175" s="6" t="s">
        <v>23</v>
      </c>
      <c r="D175" s="6" t="s">
        <v>23</v>
      </c>
      <c r="E175" s="6" t="s">
        <v>24</v>
      </c>
      <c r="F175" s="6" t="s">
        <v>25</v>
      </c>
      <c r="G175" s="6" t="s">
        <v>26</v>
      </c>
      <c r="H175" s="6" t="s">
        <v>27</v>
      </c>
      <c r="I175" s="6" t="s">
        <v>92</v>
      </c>
      <c r="J175" s="6" t="s">
        <v>29</v>
      </c>
    </row>
    <row r="176" spans="1:10" x14ac:dyDescent="0.3">
      <c r="A176" s="5">
        <v>2024</v>
      </c>
      <c r="B176" s="5" t="s">
        <v>585</v>
      </c>
      <c r="C176" s="5" t="s">
        <v>415</v>
      </c>
      <c r="D176" s="5" t="s">
        <v>415</v>
      </c>
      <c r="E176" s="5" t="s">
        <v>24</v>
      </c>
      <c r="F176" s="5" t="s">
        <v>60</v>
      </c>
      <c r="G176" s="5" t="s">
        <v>61</v>
      </c>
      <c r="H176" s="5" t="s">
        <v>54</v>
      </c>
      <c r="I176" s="5" t="s">
        <v>586</v>
      </c>
      <c r="J176" s="5" t="s">
        <v>417</v>
      </c>
    </row>
    <row r="177" spans="1:10" x14ac:dyDescent="0.3">
      <c r="A177" s="6">
        <v>2024</v>
      </c>
      <c r="B177" s="6" t="s">
        <v>227</v>
      </c>
      <c r="C177" s="6" t="s">
        <v>228</v>
      </c>
      <c r="D177" s="6" t="s">
        <v>228</v>
      </c>
      <c r="E177" s="6" t="s">
        <v>229</v>
      </c>
      <c r="F177" s="6"/>
      <c r="G177" s="6"/>
      <c r="H177" s="6"/>
      <c r="I177" s="6" t="s">
        <v>230</v>
      </c>
      <c r="J177" s="6" t="s">
        <v>231</v>
      </c>
    </row>
    <row r="178" spans="1:10" x14ac:dyDescent="0.3">
      <c r="A178" s="5">
        <v>2024</v>
      </c>
      <c r="B178" s="5" t="s">
        <v>587</v>
      </c>
      <c r="C178" s="5" t="s">
        <v>588</v>
      </c>
      <c r="D178" s="5" t="s">
        <v>588</v>
      </c>
      <c r="E178" s="5" t="s">
        <v>24</v>
      </c>
      <c r="F178" s="5" t="s">
        <v>52</v>
      </c>
      <c r="G178" s="5" t="s">
        <v>53</v>
      </c>
      <c r="H178" s="5" t="s">
        <v>54</v>
      </c>
      <c r="I178" s="5" t="s">
        <v>234</v>
      </c>
      <c r="J178" s="5" t="s">
        <v>589</v>
      </c>
    </row>
    <row r="179" spans="1:10" x14ac:dyDescent="0.3">
      <c r="A179" s="6">
        <v>2024</v>
      </c>
      <c r="B179" s="6" t="s">
        <v>590</v>
      </c>
      <c r="C179" s="6" t="s">
        <v>558</v>
      </c>
      <c r="D179" s="6" t="s">
        <v>558</v>
      </c>
      <c r="E179" s="6" t="s">
        <v>24</v>
      </c>
      <c r="F179" s="6" t="s">
        <v>84</v>
      </c>
      <c r="G179" s="6" t="s">
        <v>85</v>
      </c>
      <c r="H179" s="6" t="s">
        <v>86</v>
      </c>
      <c r="I179" s="6" t="s">
        <v>591</v>
      </c>
      <c r="J179" s="6" t="s">
        <v>560</v>
      </c>
    </row>
    <row r="180" spans="1:10" x14ac:dyDescent="0.3">
      <c r="A180" s="5">
        <v>2024</v>
      </c>
      <c r="B180" s="5" t="s">
        <v>236</v>
      </c>
      <c r="C180" s="5" t="s">
        <v>592</v>
      </c>
      <c r="D180" s="5" t="s">
        <v>592</v>
      </c>
      <c r="E180" s="5" t="s">
        <v>24</v>
      </c>
      <c r="F180" s="5" t="s">
        <v>593</v>
      </c>
      <c r="G180" s="5" t="s">
        <v>594</v>
      </c>
      <c r="H180" s="5" t="s">
        <v>54</v>
      </c>
      <c r="I180" s="5" t="s">
        <v>238</v>
      </c>
      <c r="J180" s="5" t="s">
        <v>595</v>
      </c>
    </row>
    <row r="181" spans="1:10" x14ac:dyDescent="0.3">
      <c r="A181" s="6">
        <v>2024</v>
      </c>
      <c r="B181" s="6" t="s">
        <v>596</v>
      </c>
      <c r="C181" s="6" t="s">
        <v>558</v>
      </c>
      <c r="D181" s="6" t="s">
        <v>558</v>
      </c>
      <c r="E181" s="6" t="s">
        <v>24</v>
      </c>
      <c r="F181" s="6" t="s">
        <v>84</v>
      </c>
      <c r="G181" s="6" t="s">
        <v>85</v>
      </c>
      <c r="H181" s="6" t="s">
        <v>86</v>
      </c>
      <c r="I181" s="6" t="s">
        <v>597</v>
      </c>
      <c r="J181" s="6" t="s">
        <v>560</v>
      </c>
    </row>
    <row r="182" spans="1:10" x14ac:dyDescent="0.3">
      <c r="A182" s="5">
        <v>2024</v>
      </c>
      <c r="B182" s="5" t="s">
        <v>429</v>
      </c>
      <c r="C182" s="5" t="s">
        <v>199</v>
      </c>
      <c r="D182" s="5" t="s">
        <v>199</v>
      </c>
      <c r="E182" s="5" t="s">
        <v>24</v>
      </c>
      <c r="F182" s="5" t="s">
        <v>139</v>
      </c>
      <c r="G182" s="5" t="s">
        <v>140</v>
      </c>
      <c r="H182" s="5" t="s">
        <v>86</v>
      </c>
      <c r="I182" s="5" t="s">
        <v>430</v>
      </c>
      <c r="J182" s="5" t="s">
        <v>201</v>
      </c>
    </row>
    <row r="183" spans="1:10" x14ac:dyDescent="0.3">
      <c r="A183" s="6">
        <v>2024</v>
      </c>
      <c r="B183" s="6" t="s">
        <v>598</v>
      </c>
      <c r="C183" s="6" t="s">
        <v>599</v>
      </c>
      <c r="D183" s="6" t="s">
        <v>599</v>
      </c>
      <c r="E183" s="6" t="s">
        <v>24</v>
      </c>
      <c r="F183" s="6" t="s">
        <v>67</v>
      </c>
      <c r="G183" s="6" t="s">
        <v>68</v>
      </c>
      <c r="H183" s="6" t="s">
        <v>27</v>
      </c>
      <c r="I183" s="6" t="s">
        <v>600</v>
      </c>
      <c r="J183" s="6" t="s">
        <v>601</v>
      </c>
    </row>
    <row r="184" spans="1:10" x14ac:dyDescent="0.3">
      <c r="A184" s="5">
        <v>2024</v>
      </c>
      <c r="B184" s="5" t="s">
        <v>299</v>
      </c>
      <c r="C184" s="5" t="s">
        <v>301</v>
      </c>
      <c r="D184" s="5" t="s">
        <v>301</v>
      </c>
      <c r="E184" s="5" t="s">
        <v>260</v>
      </c>
      <c r="F184" s="5"/>
      <c r="G184" s="5"/>
      <c r="H184" s="5"/>
      <c r="I184" s="5" t="s">
        <v>302</v>
      </c>
      <c r="J184" s="5" t="s">
        <v>303</v>
      </c>
    </row>
    <row r="185" spans="1:10" x14ac:dyDescent="0.3">
      <c r="A185" s="6">
        <v>2024</v>
      </c>
      <c r="B185" s="6" t="s">
        <v>602</v>
      </c>
      <c r="C185" s="6" t="s">
        <v>23</v>
      </c>
      <c r="D185" s="6" t="s">
        <v>23</v>
      </c>
      <c r="E185" s="6" t="s">
        <v>24</v>
      </c>
      <c r="F185" s="6" t="s">
        <v>25</v>
      </c>
      <c r="G185" s="6" t="s">
        <v>26</v>
      </c>
      <c r="H185" s="6" t="s">
        <v>27</v>
      </c>
      <c r="I185" s="6" t="s">
        <v>603</v>
      </c>
      <c r="J185" s="6" t="s">
        <v>29</v>
      </c>
    </row>
    <row r="186" spans="1:10" x14ac:dyDescent="0.3">
      <c r="A186" s="5">
        <v>2024</v>
      </c>
      <c r="B186" s="5" t="s">
        <v>604</v>
      </c>
      <c r="C186" s="5" t="s">
        <v>23</v>
      </c>
      <c r="D186" s="5" t="s">
        <v>23</v>
      </c>
      <c r="E186" s="5" t="s">
        <v>24</v>
      </c>
      <c r="F186" s="5" t="s">
        <v>25</v>
      </c>
      <c r="G186" s="5" t="s">
        <v>26</v>
      </c>
      <c r="H186" s="5" t="s">
        <v>27</v>
      </c>
      <c r="I186" s="5" t="s">
        <v>605</v>
      </c>
      <c r="J186" s="5" t="s">
        <v>29</v>
      </c>
    </row>
    <row r="187" spans="1:10" x14ac:dyDescent="0.3">
      <c r="A187" s="6">
        <v>2024</v>
      </c>
      <c r="B187" s="6" t="s">
        <v>606</v>
      </c>
      <c r="C187" s="6" t="s">
        <v>175</v>
      </c>
      <c r="D187" s="6" t="s">
        <v>175</v>
      </c>
      <c r="E187" s="6" t="s">
        <v>24</v>
      </c>
      <c r="F187" s="6" t="s">
        <v>60</v>
      </c>
      <c r="G187" s="6" t="s">
        <v>61</v>
      </c>
      <c r="H187" s="6" t="s">
        <v>54</v>
      </c>
      <c r="I187" s="6" t="s">
        <v>607</v>
      </c>
      <c r="J187" s="6" t="s">
        <v>177</v>
      </c>
    </row>
    <row r="188" spans="1:10" x14ac:dyDescent="0.3">
      <c r="A188" s="5">
        <v>2024</v>
      </c>
      <c r="B188" s="5" t="s">
        <v>608</v>
      </c>
      <c r="C188" s="5" t="s">
        <v>288</v>
      </c>
      <c r="D188" s="5" t="s">
        <v>288</v>
      </c>
      <c r="E188" s="5" t="s">
        <v>24</v>
      </c>
      <c r="F188" s="5" t="s">
        <v>52</v>
      </c>
      <c r="G188" s="5" t="s">
        <v>53</v>
      </c>
      <c r="H188" s="5" t="s">
        <v>54</v>
      </c>
      <c r="I188" s="5" t="s">
        <v>609</v>
      </c>
      <c r="J188" s="5" t="s">
        <v>290</v>
      </c>
    </row>
    <row r="189" spans="1:10" x14ac:dyDescent="0.3">
      <c r="A189" s="6">
        <v>2024</v>
      </c>
      <c r="B189" s="6" t="s">
        <v>143</v>
      </c>
      <c r="C189" s="6" t="s">
        <v>144</v>
      </c>
      <c r="D189" s="6" t="s">
        <v>144</v>
      </c>
      <c r="E189" s="6" t="s">
        <v>24</v>
      </c>
      <c r="F189" s="6" t="s">
        <v>67</v>
      </c>
      <c r="G189" s="6" t="s">
        <v>68</v>
      </c>
      <c r="H189" s="6" t="s">
        <v>27</v>
      </c>
      <c r="I189" s="6" t="s">
        <v>145</v>
      </c>
      <c r="J189" s="6" t="s">
        <v>146</v>
      </c>
    </row>
    <row r="190" spans="1:10" x14ac:dyDescent="0.3">
      <c r="A190" s="5">
        <v>2024</v>
      </c>
      <c r="B190" s="5" t="s">
        <v>152</v>
      </c>
      <c r="C190" s="5" t="s">
        <v>457</v>
      </c>
      <c r="D190" s="5" t="s">
        <v>457</v>
      </c>
      <c r="E190" s="5" t="s">
        <v>24</v>
      </c>
      <c r="F190" s="5" t="s">
        <v>25</v>
      </c>
      <c r="G190" s="5" t="s">
        <v>26</v>
      </c>
      <c r="H190" s="5" t="s">
        <v>27</v>
      </c>
      <c r="I190" s="5" t="s">
        <v>155</v>
      </c>
      <c r="J190" s="5" t="s">
        <v>459</v>
      </c>
    </row>
    <row r="191" spans="1:10" x14ac:dyDescent="0.3">
      <c r="A191" s="6">
        <v>2024</v>
      </c>
      <c r="B191" s="6" t="s">
        <v>157</v>
      </c>
      <c r="C191" s="6" t="s">
        <v>23</v>
      </c>
      <c r="D191" s="6" t="s">
        <v>23</v>
      </c>
      <c r="E191" s="6" t="s">
        <v>24</v>
      </c>
      <c r="F191" s="6" t="s">
        <v>25</v>
      </c>
      <c r="G191" s="6" t="s">
        <v>26</v>
      </c>
      <c r="H191" s="6" t="s">
        <v>27</v>
      </c>
      <c r="I191" s="6" t="s">
        <v>158</v>
      </c>
      <c r="J191" s="6" t="s">
        <v>29</v>
      </c>
    </row>
    <row r="192" spans="1:10" x14ac:dyDescent="0.3">
      <c r="A192" s="5">
        <v>2024</v>
      </c>
      <c r="B192" s="5" t="s">
        <v>161</v>
      </c>
      <c r="C192" s="5" t="s">
        <v>23</v>
      </c>
      <c r="D192" s="5" t="s">
        <v>23</v>
      </c>
      <c r="E192" s="5" t="s">
        <v>24</v>
      </c>
      <c r="F192" s="5" t="s">
        <v>25</v>
      </c>
      <c r="G192" s="5" t="s">
        <v>26</v>
      </c>
      <c r="H192" s="5" t="s">
        <v>27</v>
      </c>
      <c r="I192" s="5" t="s">
        <v>162</v>
      </c>
      <c r="J192" s="5" t="s">
        <v>29</v>
      </c>
    </row>
    <row r="193" spans="1:10" x14ac:dyDescent="0.3">
      <c r="A193" s="6">
        <v>2024</v>
      </c>
      <c r="B193" s="6" t="s">
        <v>610</v>
      </c>
      <c r="C193" s="6" t="s">
        <v>237</v>
      </c>
      <c r="D193" s="6" t="s">
        <v>237</v>
      </c>
      <c r="E193" s="6" t="s">
        <v>24</v>
      </c>
      <c r="F193" s="6" t="s">
        <v>52</v>
      </c>
      <c r="G193" s="6" t="s">
        <v>53</v>
      </c>
      <c r="H193" s="6" t="s">
        <v>54</v>
      </c>
      <c r="I193" s="6" t="s">
        <v>611</v>
      </c>
      <c r="J193" s="6" t="s">
        <v>239</v>
      </c>
    </row>
    <row r="194" spans="1:10" x14ac:dyDescent="0.3">
      <c r="A194" s="5">
        <v>2024</v>
      </c>
      <c r="B194" s="5" t="s">
        <v>309</v>
      </c>
      <c r="C194" s="5" t="s">
        <v>73</v>
      </c>
      <c r="D194" s="5" t="s">
        <v>73</v>
      </c>
      <c r="E194" s="5" t="s">
        <v>24</v>
      </c>
      <c r="F194" s="5" t="s">
        <v>25</v>
      </c>
      <c r="G194" s="5" t="s">
        <v>26</v>
      </c>
      <c r="H194" s="5" t="s">
        <v>27</v>
      </c>
      <c r="I194" s="5" t="s">
        <v>310</v>
      </c>
      <c r="J194" s="5" t="s">
        <v>75</v>
      </c>
    </row>
    <row r="195" spans="1:10" x14ac:dyDescent="0.3">
      <c r="A195" s="6">
        <v>2024</v>
      </c>
      <c r="B195" s="6" t="s">
        <v>612</v>
      </c>
      <c r="C195" s="6" t="s">
        <v>307</v>
      </c>
      <c r="D195" s="6" t="s">
        <v>307</v>
      </c>
      <c r="E195" s="6" t="s">
        <v>24</v>
      </c>
      <c r="F195" s="6" t="s">
        <v>25</v>
      </c>
      <c r="G195" s="6" t="s">
        <v>26</v>
      </c>
      <c r="H195" s="6" t="s">
        <v>27</v>
      </c>
      <c r="I195" s="6" t="s">
        <v>613</v>
      </c>
      <c r="J195" s="6" t="s">
        <v>308</v>
      </c>
    </row>
    <row r="196" spans="1:10" x14ac:dyDescent="0.3">
      <c r="A196" s="5">
        <v>2024</v>
      </c>
      <c r="B196" s="5" t="s">
        <v>311</v>
      </c>
      <c r="C196" s="5" t="s">
        <v>23</v>
      </c>
      <c r="D196" s="5" t="s">
        <v>23</v>
      </c>
      <c r="E196" s="5" t="s">
        <v>24</v>
      </c>
      <c r="F196" s="5" t="s">
        <v>25</v>
      </c>
      <c r="G196" s="5" t="s">
        <v>26</v>
      </c>
      <c r="H196" s="5" t="s">
        <v>27</v>
      </c>
      <c r="I196" s="5" t="s">
        <v>312</v>
      </c>
      <c r="J196" s="5" t="s">
        <v>29</v>
      </c>
    </row>
    <row r="197" spans="1:10" x14ac:dyDescent="0.3">
      <c r="A197" s="6">
        <v>2024</v>
      </c>
      <c r="B197" s="6" t="s">
        <v>252</v>
      </c>
      <c r="C197" s="6" t="s">
        <v>199</v>
      </c>
      <c r="D197" s="6" t="s">
        <v>199</v>
      </c>
      <c r="E197" s="6" t="s">
        <v>24</v>
      </c>
      <c r="F197" s="6" t="s">
        <v>139</v>
      </c>
      <c r="G197" s="6" t="s">
        <v>140</v>
      </c>
      <c r="H197" s="6" t="s">
        <v>86</v>
      </c>
      <c r="I197" s="6" t="s">
        <v>253</v>
      </c>
      <c r="J197" s="6" t="s">
        <v>201</v>
      </c>
    </row>
    <row r="198" spans="1:10" x14ac:dyDescent="0.3">
      <c r="A198" s="5">
        <v>2024</v>
      </c>
      <c r="B198" s="5" t="s">
        <v>183</v>
      </c>
      <c r="C198" s="5" t="s">
        <v>170</v>
      </c>
      <c r="D198" s="5" t="s">
        <v>170</v>
      </c>
      <c r="E198" s="5" t="s">
        <v>24</v>
      </c>
      <c r="F198" s="5" t="s">
        <v>60</v>
      </c>
      <c r="G198" s="5" t="s">
        <v>61</v>
      </c>
      <c r="H198" s="5" t="s">
        <v>54</v>
      </c>
      <c r="I198" s="5" t="s">
        <v>184</v>
      </c>
      <c r="J198" s="5" t="s">
        <v>172</v>
      </c>
    </row>
    <row r="199" spans="1:10" x14ac:dyDescent="0.3">
      <c r="A199" s="6">
        <v>2024</v>
      </c>
      <c r="B199" s="6" t="s">
        <v>614</v>
      </c>
      <c r="C199" s="6" t="s">
        <v>615</v>
      </c>
      <c r="D199" s="6" t="s">
        <v>615</v>
      </c>
      <c r="E199" s="6" t="s">
        <v>24</v>
      </c>
      <c r="F199" s="6" t="s">
        <v>60</v>
      </c>
      <c r="G199" s="6" t="s">
        <v>61</v>
      </c>
      <c r="H199" s="6" t="s">
        <v>54</v>
      </c>
      <c r="I199" s="6" t="s">
        <v>616</v>
      </c>
      <c r="J199" s="6" t="s">
        <v>617</v>
      </c>
    </row>
    <row r="200" spans="1:10" x14ac:dyDescent="0.3">
      <c r="A200" s="5">
        <v>2024</v>
      </c>
      <c r="B200" s="5" t="s">
        <v>618</v>
      </c>
      <c r="C200" s="5" t="s">
        <v>187</v>
      </c>
      <c r="D200" s="5" t="s">
        <v>187</v>
      </c>
      <c r="E200" s="5" t="s">
        <v>24</v>
      </c>
      <c r="F200" s="5" t="s">
        <v>110</v>
      </c>
      <c r="G200" s="5" t="s">
        <v>111</v>
      </c>
      <c r="H200" s="5" t="s">
        <v>54</v>
      </c>
      <c r="I200" s="5" t="s">
        <v>619</v>
      </c>
      <c r="J200" s="5" t="s">
        <v>189</v>
      </c>
    </row>
    <row r="201" spans="1:10" x14ac:dyDescent="0.3">
      <c r="A201" s="6">
        <v>2024</v>
      </c>
      <c r="B201" s="6" t="s">
        <v>620</v>
      </c>
      <c r="C201" s="6" t="s">
        <v>23</v>
      </c>
      <c r="D201" s="6" t="s">
        <v>23</v>
      </c>
      <c r="E201" s="6" t="s">
        <v>24</v>
      </c>
      <c r="F201" s="6" t="s">
        <v>25</v>
      </c>
      <c r="G201" s="6" t="s">
        <v>26</v>
      </c>
      <c r="H201" s="6" t="s">
        <v>27</v>
      </c>
      <c r="I201" s="6" t="s">
        <v>621</v>
      </c>
      <c r="J201" s="6" t="s">
        <v>29</v>
      </c>
    </row>
    <row r="202" spans="1:10" x14ac:dyDescent="0.3">
      <c r="A202" s="5">
        <v>2024</v>
      </c>
      <c r="B202" s="5" t="s">
        <v>195</v>
      </c>
      <c r="C202" s="5" t="s">
        <v>122</v>
      </c>
      <c r="D202" s="5" t="s">
        <v>122</v>
      </c>
      <c r="E202" s="5" t="s">
        <v>24</v>
      </c>
      <c r="F202" s="5" t="s">
        <v>123</v>
      </c>
      <c r="G202" s="5" t="s">
        <v>124</v>
      </c>
      <c r="H202" s="5" t="s">
        <v>46</v>
      </c>
      <c r="I202" s="5" t="s">
        <v>196</v>
      </c>
      <c r="J202" s="5" t="s">
        <v>126</v>
      </c>
    </row>
    <row r="203" spans="1:10" x14ac:dyDescent="0.3">
      <c r="A203" s="6">
        <v>2024</v>
      </c>
      <c r="B203" s="6" t="s">
        <v>254</v>
      </c>
      <c r="C203" s="6" t="s">
        <v>23</v>
      </c>
      <c r="D203" s="6" t="s">
        <v>23</v>
      </c>
      <c r="E203" s="6" t="s">
        <v>24</v>
      </c>
      <c r="F203" s="6" t="s">
        <v>25</v>
      </c>
      <c r="G203" s="6" t="s">
        <v>26</v>
      </c>
      <c r="H203" s="6" t="s">
        <v>27</v>
      </c>
      <c r="I203" s="6" t="s">
        <v>255</v>
      </c>
      <c r="J203" s="6" t="s">
        <v>29</v>
      </c>
    </row>
    <row r="204" spans="1:10" x14ac:dyDescent="0.3">
      <c r="A204" s="5">
        <v>2024</v>
      </c>
      <c r="B204" s="5" t="s">
        <v>622</v>
      </c>
      <c r="C204" s="5" t="s">
        <v>623</v>
      </c>
      <c r="D204" s="5" t="s">
        <v>623</v>
      </c>
      <c r="E204" s="5" t="s">
        <v>24</v>
      </c>
      <c r="F204" s="5" t="s">
        <v>395</v>
      </c>
      <c r="G204" s="5" t="s">
        <v>396</v>
      </c>
      <c r="H204" s="5" t="s">
        <v>86</v>
      </c>
      <c r="I204" s="5" t="s">
        <v>624</v>
      </c>
      <c r="J204" s="5" t="s">
        <v>625</v>
      </c>
    </row>
    <row r="205" spans="1:10" x14ac:dyDescent="0.3">
      <c r="A205" s="6">
        <v>2024</v>
      </c>
      <c r="B205" s="6" t="s">
        <v>626</v>
      </c>
      <c r="C205" s="6" t="s">
        <v>457</v>
      </c>
      <c r="D205" s="6" t="s">
        <v>457</v>
      </c>
      <c r="E205" s="6" t="s">
        <v>24</v>
      </c>
      <c r="F205" s="6" t="s">
        <v>25</v>
      </c>
      <c r="G205" s="6" t="s">
        <v>26</v>
      </c>
      <c r="H205" s="6" t="s">
        <v>27</v>
      </c>
      <c r="I205" s="6" t="s">
        <v>627</v>
      </c>
      <c r="J205" s="6" t="s">
        <v>459</v>
      </c>
    </row>
    <row r="206" spans="1:10" x14ac:dyDescent="0.3">
      <c r="A206" s="5">
        <v>2024</v>
      </c>
      <c r="B206" s="5" t="s">
        <v>246</v>
      </c>
      <c r="C206" s="5" t="s">
        <v>247</v>
      </c>
      <c r="D206" s="5" t="s">
        <v>247</v>
      </c>
      <c r="E206" s="5" t="s">
        <v>24</v>
      </c>
      <c r="F206" s="5" t="s">
        <v>37</v>
      </c>
      <c r="G206" s="5" t="s">
        <v>38</v>
      </c>
      <c r="H206" s="5" t="s">
        <v>27</v>
      </c>
      <c r="I206" s="5" t="s">
        <v>248</v>
      </c>
      <c r="J206" s="5" t="s">
        <v>249</v>
      </c>
    </row>
    <row r="207" spans="1:10" x14ac:dyDescent="0.3">
      <c r="A207" s="6">
        <v>2024</v>
      </c>
      <c r="B207" s="6" t="s">
        <v>628</v>
      </c>
      <c r="C207" s="6" t="s">
        <v>503</v>
      </c>
      <c r="D207" s="6" t="s">
        <v>503</v>
      </c>
      <c r="E207" s="6" t="s">
        <v>24</v>
      </c>
      <c r="F207" s="6" t="s">
        <v>67</v>
      </c>
      <c r="G207" s="6" t="s">
        <v>68</v>
      </c>
      <c r="H207" s="6" t="s">
        <v>27</v>
      </c>
      <c r="I207" s="6" t="s">
        <v>629</v>
      </c>
      <c r="J207" s="6" t="s">
        <v>505</v>
      </c>
    </row>
    <row r="208" spans="1:10" x14ac:dyDescent="0.3">
      <c r="A208" s="5">
        <v>2024</v>
      </c>
      <c r="B208" s="5" t="s">
        <v>630</v>
      </c>
      <c r="C208" s="5" t="s">
        <v>23</v>
      </c>
      <c r="D208" s="5" t="s">
        <v>23</v>
      </c>
      <c r="E208" s="5" t="s">
        <v>24</v>
      </c>
      <c r="F208" s="5" t="s">
        <v>25</v>
      </c>
      <c r="G208" s="5" t="s">
        <v>26</v>
      </c>
      <c r="H208" s="5" t="s">
        <v>27</v>
      </c>
      <c r="I208" s="5" t="s">
        <v>631</v>
      </c>
      <c r="J208" s="5" t="s">
        <v>29</v>
      </c>
    </row>
    <row r="209" spans="1:10" x14ac:dyDescent="0.3">
      <c r="A209" s="6">
        <v>2024</v>
      </c>
      <c r="B209" s="6" t="s">
        <v>632</v>
      </c>
      <c r="C209" s="6" t="s">
        <v>633</v>
      </c>
      <c r="D209" s="6" t="s">
        <v>633</v>
      </c>
      <c r="E209" s="6" t="s">
        <v>24</v>
      </c>
      <c r="F209" s="6" t="s">
        <v>25</v>
      </c>
      <c r="G209" s="6" t="s">
        <v>26</v>
      </c>
      <c r="H209" s="6" t="s">
        <v>27</v>
      </c>
      <c r="I209" s="6" t="s">
        <v>634</v>
      </c>
      <c r="J209" s="6" t="s">
        <v>635</v>
      </c>
    </row>
    <row r="210" spans="1:10" x14ac:dyDescent="0.3">
      <c r="A210" s="5">
        <v>2024</v>
      </c>
      <c r="B210" s="5" t="s">
        <v>258</v>
      </c>
      <c r="C210" s="5" t="s">
        <v>636</v>
      </c>
      <c r="D210" s="5" t="s">
        <v>636</v>
      </c>
      <c r="E210" s="5" t="s">
        <v>260</v>
      </c>
      <c r="F210" s="5"/>
      <c r="G210" s="5"/>
      <c r="H210" s="5"/>
      <c r="I210" s="5" t="s">
        <v>261</v>
      </c>
      <c r="J210" s="5" t="s">
        <v>637</v>
      </c>
    </row>
    <row r="211" spans="1:10" x14ac:dyDescent="0.3">
      <c r="A211" s="6">
        <v>2024</v>
      </c>
      <c r="B211" s="6" t="s">
        <v>209</v>
      </c>
      <c r="C211" s="6" t="s">
        <v>211</v>
      </c>
      <c r="D211" s="6" t="s">
        <v>211</v>
      </c>
      <c r="E211" s="6" t="s">
        <v>24</v>
      </c>
      <c r="F211" s="6" t="s">
        <v>67</v>
      </c>
      <c r="G211" s="6" t="s">
        <v>68</v>
      </c>
      <c r="H211" s="6" t="s">
        <v>27</v>
      </c>
      <c r="I211" s="6" t="s">
        <v>212</v>
      </c>
      <c r="J211" s="6" t="s">
        <v>213</v>
      </c>
    </row>
    <row r="212" spans="1:10" x14ac:dyDescent="0.3">
      <c r="A212" s="5">
        <v>2024</v>
      </c>
      <c r="B212" s="5" t="s">
        <v>526</v>
      </c>
      <c r="C212" s="5" t="s">
        <v>23</v>
      </c>
      <c r="D212" s="5" t="s">
        <v>23</v>
      </c>
      <c r="E212" s="5" t="s">
        <v>24</v>
      </c>
      <c r="F212" s="5" t="s">
        <v>25</v>
      </c>
      <c r="G212" s="5" t="s">
        <v>26</v>
      </c>
      <c r="H212" s="5" t="s">
        <v>27</v>
      </c>
      <c r="I212" s="5" t="s">
        <v>527</v>
      </c>
      <c r="J212" s="5" t="s">
        <v>29</v>
      </c>
    </row>
    <row r="213" spans="1:10" x14ac:dyDescent="0.3">
      <c r="A213" s="6">
        <v>2024</v>
      </c>
      <c r="B213" s="6" t="s">
        <v>638</v>
      </c>
      <c r="C213" s="6" t="s">
        <v>639</v>
      </c>
      <c r="D213" s="6" t="s">
        <v>639</v>
      </c>
      <c r="E213" s="6" t="s">
        <v>260</v>
      </c>
      <c r="F213" s="6"/>
      <c r="G213" s="6"/>
      <c r="H213" s="6"/>
      <c r="I213" s="6" t="s">
        <v>640</v>
      </c>
      <c r="J213" s="6" t="s">
        <v>641</v>
      </c>
    </row>
    <row r="214" spans="1:10" x14ac:dyDescent="0.3">
      <c r="A214" s="5">
        <v>2024</v>
      </c>
      <c r="B214" s="5" t="s">
        <v>642</v>
      </c>
      <c r="C214" s="5" t="s">
        <v>23</v>
      </c>
      <c r="D214" s="5" t="s">
        <v>23</v>
      </c>
      <c r="E214" s="5" t="s">
        <v>24</v>
      </c>
      <c r="F214" s="5" t="s">
        <v>25</v>
      </c>
      <c r="G214" s="5" t="s">
        <v>26</v>
      </c>
      <c r="H214" s="5" t="s">
        <v>27</v>
      </c>
      <c r="I214" s="5" t="s">
        <v>643</v>
      </c>
      <c r="J214" s="5" t="s">
        <v>29</v>
      </c>
    </row>
    <row r="215" spans="1:10" x14ac:dyDescent="0.3">
      <c r="A215" s="6">
        <v>2023</v>
      </c>
      <c r="B215" s="6" t="s">
        <v>644</v>
      </c>
      <c r="C215" s="6" t="s">
        <v>59</v>
      </c>
      <c r="D215" s="6" t="s">
        <v>59</v>
      </c>
      <c r="E215" s="6" t="s">
        <v>24</v>
      </c>
      <c r="F215" s="6" t="s">
        <v>60</v>
      </c>
      <c r="G215" s="6" t="s">
        <v>61</v>
      </c>
      <c r="H215" s="6" t="s">
        <v>54</v>
      </c>
      <c r="I215" s="6" t="s">
        <v>645</v>
      </c>
      <c r="J215" s="6" t="s">
        <v>63</v>
      </c>
    </row>
    <row r="216" spans="1:10" x14ac:dyDescent="0.3">
      <c r="A216" s="5">
        <v>2023</v>
      </c>
      <c r="B216" s="5" t="s">
        <v>327</v>
      </c>
      <c r="C216" s="5" t="s">
        <v>23</v>
      </c>
      <c r="D216" s="5" t="s">
        <v>23</v>
      </c>
      <c r="E216" s="5" t="s">
        <v>24</v>
      </c>
      <c r="F216" s="5" t="s">
        <v>25</v>
      </c>
      <c r="G216" s="5" t="s">
        <v>26</v>
      </c>
      <c r="H216" s="5" t="s">
        <v>27</v>
      </c>
      <c r="I216" s="5" t="s">
        <v>328</v>
      </c>
      <c r="J216" s="5" t="s">
        <v>29</v>
      </c>
    </row>
    <row r="217" spans="1:10" x14ac:dyDescent="0.3">
      <c r="A217" s="6">
        <v>2023</v>
      </c>
      <c r="B217" s="6" t="s">
        <v>646</v>
      </c>
      <c r="C217" s="6" t="s">
        <v>647</v>
      </c>
      <c r="D217" s="6" t="s">
        <v>647</v>
      </c>
      <c r="E217" s="6" t="s">
        <v>24</v>
      </c>
      <c r="F217" s="6" t="s">
        <v>37</v>
      </c>
      <c r="G217" s="6" t="s">
        <v>38</v>
      </c>
      <c r="H217" s="6" t="s">
        <v>27</v>
      </c>
      <c r="I217" s="6" t="s">
        <v>648</v>
      </c>
      <c r="J217" s="6" t="s">
        <v>649</v>
      </c>
    </row>
    <row r="218" spans="1:10" x14ac:dyDescent="0.3">
      <c r="A218" s="5">
        <v>2023</v>
      </c>
      <c r="B218" s="5" t="s">
        <v>650</v>
      </c>
      <c r="C218" s="5" t="s">
        <v>437</v>
      </c>
      <c r="D218" s="5" t="s">
        <v>437</v>
      </c>
      <c r="E218" s="5" t="s">
        <v>24</v>
      </c>
      <c r="F218" s="5" t="s">
        <v>96</v>
      </c>
      <c r="G218" s="5" t="s">
        <v>97</v>
      </c>
      <c r="H218" s="5" t="s">
        <v>86</v>
      </c>
      <c r="I218" s="5" t="s">
        <v>651</v>
      </c>
      <c r="J218" s="5" t="s">
        <v>439</v>
      </c>
    </row>
    <row r="219" spans="1:10" x14ac:dyDescent="0.3">
      <c r="A219" s="6">
        <v>2023</v>
      </c>
      <c r="B219" s="6" t="s">
        <v>652</v>
      </c>
      <c r="C219" s="6" t="s">
        <v>95</v>
      </c>
      <c r="D219" s="6" t="s">
        <v>95</v>
      </c>
      <c r="E219" s="6" t="s">
        <v>24</v>
      </c>
      <c r="F219" s="6" t="s">
        <v>96</v>
      </c>
      <c r="G219" s="6" t="s">
        <v>97</v>
      </c>
      <c r="H219" s="6" t="s">
        <v>86</v>
      </c>
      <c r="I219" s="6" t="s">
        <v>653</v>
      </c>
      <c r="J219" s="6" t="s">
        <v>99</v>
      </c>
    </row>
    <row r="220" spans="1:10" x14ac:dyDescent="0.3">
      <c r="A220" s="5">
        <v>2023</v>
      </c>
      <c r="B220" s="5" t="s">
        <v>654</v>
      </c>
      <c r="C220" s="5" t="s">
        <v>170</v>
      </c>
      <c r="D220" s="5" t="s">
        <v>170</v>
      </c>
      <c r="E220" s="5" t="s">
        <v>24</v>
      </c>
      <c r="F220" s="5" t="s">
        <v>60</v>
      </c>
      <c r="G220" s="5" t="s">
        <v>61</v>
      </c>
      <c r="H220" s="5" t="s">
        <v>54</v>
      </c>
      <c r="I220" s="5" t="s">
        <v>655</v>
      </c>
      <c r="J220" s="5" t="s">
        <v>172</v>
      </c>
    </row>
    <row r="221" spans="1:10" x14ac:dyDescent="0.3">
      <c r="A221" s="6">
        <v>2023</v>
      </c>
      <c r="B221" s="6" t="s">
        <v>557</v>
      </c>
      <c r="C221" s="6" t="s">
        <v>558</v>
      </c>
      <c r="D221" s="6" t="s">
        <v>558</v>
      </c>
      <c r="E221" s="6" t="s">
        <v>24</v>
      </c>
      <c r="F221" s="6" t="s">
        <v>84</v>
      </c>
      <c r="G221" s="6" t="s">
        <v>85</v>
      </c>
      <c r="H221" s="6" t="s">
        <v>86</v>
      </c>
      <c r="I221" s="6" t="s">
        <v>559</v>
      </c>
      <c r="J221" s="6" t="s">
        <v>560</v>
      </c>
    </row>
    <row r="222" spans="1:10" x14ac:dyDescent="0.3">
      <c r="A222" s="5">
        <v>2023</v>
      </c>
      <c r="B222" s="5" t="s">
        <v>656</v>
      </c>
      <c r="C222" s="5" t="s">
        <v>59</v>
      </c>
      <c r="D222" s="5" t="s">
        <v>59</v>
      </c>
      <c r="E222" s="5" t="s">
        <v>24</v>
      </c>
      <c r="F222" s="5" t="s">
        <v>60</v>
      </c>
      <c r="G222" s="5" t="s">
        <v>61</v>
      </c>
      <c r="H222" s="5" t="s">
        <v>54</v>
      </c>
      <c r="I222" s="5" t="s">
        <v>657</v>
      </c>
      <c r="J222" s="5" t="s">
        <v>63</v>
      </c>
    </row>
    <row r="223" spans="1:10" x14ac:dyDescent="0.3">
      <c r="A223" s="6">
        <v>2023</v>
      </c>
      <c r="B223" s="6" t="s">
        <v>658</v>
      </c>
      <c r="C223" s="6" t="s">
        <v>170</v>
      </c>
      <c r="D223" s="6" t="s">
        <v>170</v>
      </c>
      <c r="E223" s="6" t="s">
        <v>24</v>
      </c>
      <c r="F223" s="6" t="s">
        <v>60</v>
      </c>
      <c r="G223" s="6" t="s">
        <v>61</v>
      </c>
      <c r="H223" s="6" t="s">
        <v>54</v>
      </c>
      <c r="I223" s="6" t="s">
        <v>659</v>
      </c>
      <c r="J223" s="6" t="s">
        <v>172</v>
      </c>
    </row>
    <row r="224" spans="1:10" x14ac:dyDescent="0.3">
      <c r="A224" s="5">
        <v>2023</v>
      </c>
      <c r="B224" s="5" t="s">
        <v>49</v>
      </c>
      <c r="C224" s="5" t="s">
        <v>660</v>
      </c>
      <c r="D224" s="5" t="s">
        <v>660</v>
      </c>
      <c r="E224" s="5" t="s">
        <v>24</v>
      </c>
      <c r="F224" s="5" t="s">
        <v>52</v>
      </c>
      <c r="G224" s="5" t="s">
        <v>53</v>
      </c>
      <c r="H224" s="5" t="s">
        <v>54</v>
      </c>
      <c r="I224" s="5" t="s">
        <v>55</v>
      </c>
      <c r="J224" s="5" t="s">
        <v>661</v>
      </c>
    </row>
    <row r="225" spans="1:10" x14ac:dyDescent="0.3">
      <c r="A225" s="6">
        <v>2023</v>
      </c>
      <c r="B225" s="6" t="s">
        <v>71</v>
      </c>
      <c r="C225" s="6" t="s">
        <v>73</v>
      </c>
      <c r="D225" s="6" t="s">
        <v>73</v>
      </c>
      <c r="E225" s="6" t="s">
        <v>24</v>
      </c>
      <c r="F225" s="6" t="s">
        <v>25</v>
      </c>
      <c r="G225" s="6" t="s">
        <v>26</v>
      </c>
      <c r="H225" s="6" t="s">
        <v>27</v>
      </c>
      <c r="I225" s="6" t="s">
        <v>74</v>
      </c>
      <c r="J225" s="6" t="s">
        <v>75</v>
      </c>
    </row>
    <row r="226" spans="1:10" x14ac:dyDescent="0.3">
      <c r="A226" s="5">
        <v>2023</v>
      </c>
      <c r="B226" s="5" t="s">
        <v>662</v>
      </c>
      <c r="C226" s="5" t="s">
        <v>23</v>
      </c>
      <c r="D226" s="5" t="s">
        <v>23</v>
      </c>
      <c r="E226" s="5" t="s">
        <v>24</v>
      </c>
      <c r="F226" s="5" t="s">
        <v>25</v>
      </c>
      <c r="G226" s="5" t="s">
        <v>26</v>
      </c>
      <c r="H226" s="5" t="s">
        <v>27</v>
      </c>
      <c r="I226" s="5" t="s">
        <v>663</v>
      </c>
      <c r="J226" s="5" t="s">
        <v>29</v>
      </c>
    </row>
    <row r="227" spans="1:10" x14ac:dyDescent="0.3">
      <c r="A227" s="6">
        <v>2023</v>
      </c>
      <c r="B227" s="6" t="s">
        <v>364</v>
      </c>
      <c r="C227" s="6" t="s">
        <v>122</v>
      </c>
      <c r="D227" s="6" t="s">
        <v>122</v>
      </c>
      <c r="E227" s="6" t="s">
        <v>24</v>
      </c>
      <c r="F227" s="6" t="s">
        <v>123</v>
      </c>
      <c r="G227" s="6" t="s">
        <v>124</v>
      </c>
      <c r="H227" s="6" t="s">
        <v>46</v>
      </c>
      <c r="I227" s="6" t="s">
        <v>365</v>
      </c>
      <c r="J227" s="6" t="s">
        <v>126</v>
      </c>
    </row>
    <row r="228" spans="1:10" x14ac:dyDescent="0.3">
      <c r="A228" s="5">
        <v>2023</v>
      </c>
      <c r="B228" s="5" t="s">
        <v>575</v>
      </c>
      <c r="C228" s="5" t="s">
        <v>558</v>
      </c>
      <c r="D228" s="5" t="s">
        <v>558</v>
      </c>
      <c r="E228" s="5" t="s">
        <v>24</v>
      </c>
      <c r="F228" s="5" t="s">
        <v>84</v>
      </c>
      <c r="G228" s="5" t="s">
        <v>85</v>
      </c>
      <c r="H228" s="5" t="s">
        <v>86</v>
      </c>
      <c r="I228" s="5" t="s">
        <v>576</v>
      </c>
      <c r="J228" s="5" t="s">
        <v>560</v>
      </c>
    </row>
    <row r="229" spans="1:10" x14ac:dyDescent="0.3">
      <c r="A229" s="6">
        <v>2023</v>
      </c>
      <c r="B229" s="6" t="s">
        <v>664</v>
      </c>
      <c r="C229" s="6" t="s">
        <v>23</v>
      </c>
      <c r="D229" s="6" t="s">
        <v>23</v>
      </c>
      <c r="E229" s="6" t="s">
        <v>24</v>
      </c>
      <c r="F229" s="6" t="s">
        <v>25</v>
      </c>
      <c r="G229" s="6" t="s">
        <v>26</v>
      </c>
      <c r="H229" s="6" t="s">
        <v>27</v>
      </c>
      <c r="I229" s="6" t="s">
        <v>665</v>
      </c>
      <c r="J229" s="6" t="s">
        <v>29</v>
      </c>
    </row>
    <row r="230" spans="1:10" x14ac:dyDescent="0.3">
      <c r="A230" s="5">
        <v>2023</v>
      </c>
      <c r="B230" s="5" t="s">
        <v>378</v>
      </c>
      <c r="C230" s="5" t="s">
        <v>380</v>
      </c>
      <c r="D230" s="5" t="s">
        <v>380</v>
      </c>
      <c r="E230" s="5" t="s">
        <v>24</v>
      </c>
      <c r="F230" s="5" t="s">
        <v>52</v>
      </c>
      <c r="G230" s="5" t="s">
        <v>53</v>
      </c>
      <c r="H230" s="5" t="s">
        <v>54</v>
      </c>
      <c r="I230" s="5" t="s">
        <v>381</v>
      </c>
      <c r="J230" s="5" t="s">
        <v>382</v>
      </c>
    </row>
    <row r="231" spans="1:10" x14ac:dyDescent="0.3">
      <c r="A231" s="6">
        <v>2023</v>
      </c>
      <c r="B231" s="6" t="s">
        <v>666</v>
      </c>
      <c r="C231" s="6" t="s">
        <v>667</v>
      </c>
      <c r="D231" s="6" t="s">
        <v>667</v>
      </c>
      <c r="E231" s="6" t="s">
        <v>24</v>
      </c>
      <c r="F231" s="6" t="s">
        <v>60</v>
      </c>
      <c r="G231" s="6" t="s">
        <v>61</v>
      </c>
      <c r="H231" s="6" t="s">
        <v>54</v>
      </c>
      <c r="I231" s="6" t="s">
        <v>668</v>
      </c>
      <c r="J231" s="6" t="s">
        <v>669</v>
      </c>
    </row>
    <row r="232" spans="1:10" x14ac:dyDescent="0.3">
      <c r="A232" s="5">
        <v>2023</v>
      </c>
      <c r="B232" s="5" t="s">
        <v>583</v>
      </c>
      <c r="C232" s="5" t="s">
        <v>187</v>
      </c>
      <c r="D232" s="5" t="s">
        <v>187</v>
      </c>
      <c r="E232" s="5" t="s">
        <v>24</v>
      </c>
      <c r="F232" s="5" t="s">
        <v>110</v>
      </c>
      <c r="G232" s="5" t="s">
        <v>111</v>
      </c>
      <c r="H232" s="5" t="s">
        <v>54</v>
      </c>
      <c r="I232" s="5" t="s">
        <v>584</v>
      </c>
      <c r="J232" s="5" t="s">
        <v>189</v>
      </c>
    </row>
    <row r="233" spans="1:10" x14ac:dyDescent="0.3">
      <c r="A233" s="6">
        <v>2023</v>
      </c>
      <c r="B233" s="6" t="s">
        <v>670</v>
      </c>
      <c r="C233" s="6" t="s">
        <v>671</v>
      </c>
      <c r="D233" s="6" t="s">
        <v>671</v>
      </c>
      <c r="E233" s="6" t="s">
        <v>24</v>
      </c>
      <c r="F233" s="6" t="s">
        <v>25</v>
      </c>
      <c r="G233" s="6" t="s">
        <v>26</v>
      </c>
      <c r="H233" s="6" t="s">
        <v>27</v>
      </c>
      <c r="I233" s="6" t="s">
        <v>672</v>
      </c>
      <c r="J233" s="6" t="s">
        <v>673</v>
      </c>
    </row>
    <row r="234" spans="1:10" x14ac:dyDescent="0.3">
      <c r="A234" s="5">
        <v>2023</v>
      </c>
      <c r="B234" s="5" t="s">
        <v>585</v>
      </c>
      <c r="C234" s="5" t="s">
        <v>415</v>
      </c>
      <c r="D234" s="5" t="s">
        <v>415</v>
      </c>
      <c r="E234" s="5" t="s">
        <v>24</v>
      </c>
      <c r="F234" s="5" t="s">
        <v>60</v>
      </c>
      <c r="G234" s="5" t="s">
        <v>61</v>
      </c>
      <c r="H234" s="5" t="s">
        <v>54</v>
      </c>
      <c r="I234" s="5" t="s">
        <v>586</v>
      </c>
      <c r="J234" s="5" t="s">
        <v>417</v>
      </c>
    </row>
    <row r="235" spans="1:10" x14ac:dyDescent="0.3">
      <c r="A235" s="6">
        <v>2023</v>
      </c>
      <c r="B235" s="6" t="s">
        <v>674</v>
      </c>
      <c r="C235" s="6" t="s">
        <v>623</v>
      </c>
      <c r="D235" s="6" t="s">
        <v>623</v>
      </c>
      <c r="E235" s="6" t="s">
        <v>24</v>
      </c>
      <c r="F235" s="6" t="s">
        <v>395</v>
      </c>
      <c r="G235" s="6" t="s">
        <v>396</v>
      </c>
      <c r="H235" s="6" t="s">
        <v>86</v>
      </c>
      <c r="I235" s="6" t="s">
        <v>675</v>
      </c>
      <c r="J235" s="6" t="s">
        <v>625</v>
      </c>
    </row>
    <row r="236" spans="1:10" x14ac:dyDescent="0.3">
      <c r="A236" s="5">
        <v>2023</v>
      </c>
      <c r="B236" s="5" t="s">
        <v>676</v>
      </c>
      <c r="C236" s="5" t="s">
        <v>23</v>
      </c>
      <c r="D236" s="5" t="s">
        <v>23</v>
      </c>
      <c r="E236" s="5" t="s">
        <v>24</v>
      </c>
      <c r="F236" s="5" t="s">
        <v>25</v>
      </c>
      <c r="G236" s="5" t="s">
        <v>26</v>
      </c>
      <c r="H236" s="5" t="s">
        <v>27</v>
      </c>
      <c r="I236" s="5" t="s">
        <v>677</v>
      </c>
      <c r="J236" s="5" t="s">
        <v>29</v>
      </c>
    </row>
    <row r="237" spans="1:10" x14ac:dyDescent="0.3">
      <c r="A237" s="6">
        <v>2023</v>
      </c>
      <c r="B237" s="6" t="s">
        <v>678</v>
      </c>
      <c r="C237" s="6" t="s">
        <v>23</v>
      </c>
      <c r="D237" s="6" t="s">
        <v>23</v>
      </c>
      <c r="E237" s="6" t="s">
        <v>24</v>
      </c>
      <c r="F237" s="6" t="s">
        <v>25</v>
      </c>
      <c r="G237" s="6" t="s">
        <v>26</v>
      </c>
      <c r="H237" s="6" t="s">
        <v>27</v>
      </c>
      <c r="I237" s="6" t="s">
        <v>679</v>
      </c>
      <c r="J237" s="6" t="s">
        <v>29</v>
      </c>
    </row>
    <row r="238" spans="1:10" x14ac:dyDescent="0.3">
      <c r="A238" s="5">
        <v>2023</v>
      </c>
      <c r="B238" s="5" t="s">
        <v>680</v>
      </c>
      <c r="C238" s="5" t="s">
        <v>170</v>
      </c>
      <c r="D238" s="5" t="s">
        <v>170</v>
      </c>
      <c r="E238" s="5" t="s">
        <v>24</v>
      </c>
      <c r="F238" s="5" t="s">
        <v>60</v>
      </c>
      <c r="G238" s="5" t="s">
        <v>61</v>
      </c>
      <c r="H238" s="5" t="s">
        <v>54</v>
      </c>
      <c r="I238" s="5" t="s">
        <v>681</v>
      </c>
      <c r="J238" s="5" t="s">
        <v>172</v>
      </c>
    </row>
    <row r="239" spans="1:10" x14ac:dyDescent="0.3">
      <c r="A239" s="6">
        <v>2023</v>
      </c>
      <c r="B239" s="6" t="s">
        <v>682</v>
      </c>
      <c r="C239" s="6" t="s">
        <v>415</v>
      </c>
      <c r="D239" s="6" t="s">
        <v>415</v>
      </c>
      <c r="E239" s="6" t="s">
        <v>24</v>
      </c>
      <c r="F239" s="6" t="s">
        <v>60</v>
      </c>
      <c r="G239" s="6" t="s">
        <v>61</v>
      </c>
      <c r="H239" s="6" t="s">
        <v>54</v>
      </c>
      <c r="I239" s="6" t="s">
        <v>683</v>
      </c>
      <c r="J239" s="6" t="s">
        <v>417</v>
      </c>
    </row>
    <row r="240" spans="1:10" x14ac:dyDescent="0.3">
      <c r="A240" s="5">
        <v>2023</v>
      </c>
      <c r="B240" s="5" t="s">
        <v>684</v>
      </c>
      <c r="C240" s="5" t="s">
        <v>685</v>
      </c>
      <c r="D240" s="5" t="s">
        <v>685</v>
      </c>
      <c r="E240" s="5" t="s">
        <v>24</v>
      </c>
      <c r="F240" s="5" t="s">
        <v>44</v>
      </c>
      <c r="G240" s="5" t="s">
        <v>45</v>
      </c>
      <c r="H240" s="5" t="s">
        <v>46</v>
      </c>
      <c r="I240" s="5" t="s">
        <v>686</v>
      </c>
      <c r="J240" s="5" t="s">
        <v>687</v>
      </c>
    </row>
    <row r="241" spans="1:10" x14ac:dyDescent="0.3">
      <c r="A241" s="6">
        <v>2023</v>
      </c>
      <c r="B241" s="6" t="s">
        <v>102</v>
      </c>
      <c r="C241" s="6" t="s">
        <v>104</v>
      </c>
      <c r="D241" s="6" t="s">
        <v>104</v>
      </c>
      <c r="E241" s="6" t="s">
        <v>24</v>
      </c>
      <c r="F241" s="6" t="s">
        <v>52</v>
      </c>
      <c r="G241" s="6" t="s">
        <v>53</v>
      </c>
      <c r="H241" s="6" t="s">
        <v>54</v>
      </c>
      <c r="I241" s="6" t="s">
        <v>105</v>
      </c>
      <c r="J241" s="6" t="s">
        <v>106</v>
      </c>
    </row>
    <row r="242" spans="1:10" x14ac:dyDescent="0.3">
      <c r="A242" s="5">
        <v>2023</v>
      </c>
      <c r="B242" s="5" t="s">
        <v>587</v>
      </c>
      <c r="C242" s="5" t="s">
        <v>588</v>
      </c>
      <c r="D242" s="5" t="s">
        <v>588</v>
      </c>
      <c r="E242" s="5" t="s">
        <v>24</v>
      </c>
      <c r="F242" s="5" t="s">
        <v>52</v>
      </c>
      <c r="G242" s="5" t="s">
        <v>53</v>
      </c>
      <c r="H242" s="5" t="s">
        <v>54</v>
      </c>
      <c r="I242" s="5" t="s">
        <v>234</v>
      </c>
      <c r="J242" s="5" t="s">
        <v>589</v>
      </c>
    </row>
    <row r="243" spans="1:10" x14ac:dyDescent="0.3">
      <c r="A243" s="6">
        <v>2023</v>
      </c>
      <c r="B243" s="6" t="s">
        <v>590</v>
      </c>
      <c r="C243" s="6" t="s">
        <v>558</v>
      </c>
      <c r="D243" s="6" t="s">
        <v>558</v>
      </c>
      <c r="E243" s="6" t="s">
        <v>24</v>
      </c>
      <c r="F243" s="6" t="s">
        <v>84</v>
      </c>
      <c r="G243" s="6" t="s">
        <v>85</v>
      </c>
      <c r="H243" s="6" t="s">
        <v>86</v>
      </c>
      <c r="I243" s="6" t="s">
        <v>591</v>
      </c>
      <c r="J243" s="6" t="s">
        <v>560</v>
      </c>
    </row>
    <row r="244" spans="1:10" x14ac:dyDescent="0.3">
      <c r="A244" s="5">
        <v>2023</v>
      </c>
      <c r="B244" s="5" t="s">
        <v>688</v>
      </c>
      <c r="C244" s="5" t="s">
        <v>288</v>
      </c>
      <c r="D244" s="5" t="s">
        <v>288</v>
      </c>
      <c r="E244" s="5" t="s">
        <v>24</v>
      </c>
      <c r="F244" s="5" t="s">
        <v>52</v>
      </c>
      <c r="G244" s="5" t="s">
        <v>53</v>
      </c>
      <c r="H244" s="5" t="s">
        <v>54</v>
      </c>
      <c r="I244" s="5" t="s">
        <v>689</v>
      </c>
      <c r="J244" s="5" t="s">
        <v>290</v>
      </c>
    </row>
    <row r="245" spans="1:10" x14ac:dyDescent="0.3">
      <c r="A245" s="6">
        <v>2023</v>
      </c>
      <c r="B245" s="6" t="s">
        <v>690</v>
      </c>
      <c r="C245" s="6" t="s">
        <v>170</v>
      </c>
      <c r="D245" s="6" t="s">
        <v>170</v>
      </c>
      <c r="E245" s="6" t="s">
        <v>24</v>
      </c>
      <c r="F245" s="6" t="s">
        <v>60</v>
      </c>
      <c r="G245" s="6" t="s">
        <v>61</v>
      </c>
      <c r="H245" s="6" t="s">
        <v>54</v>
      </c>
      <c r="I245" s="6" t="s">
        <v>691</v>
      </c>
      <c r="J245" s="6" t="s">
        <v>172</v>
      </c>
    </row>
    <row r="246" spans="1:10" x14ac:dyDescent="0.3">
      <c r="A246" s="5">
        <v>2023</v>
      </c>
      <c r="B246" s="5" t="s">
        <v>692</v>
      </c>
      <c r="C246" s="5" t="s">
        <v>503</v>
      </c>
      <c r="D246" s="5" t="s">
        <v>503</v>
      </c>
      <c r="E246" s="5" t="s">
        <v>24</v>
      </c>
      <c r="F246" s="5" t="s">
        <v>67</v>
      </c>
      <c r="G246" s="5" t="s">
        <v>68</v>
      </c>
      <c r="H246" s="5" t="s">
        <v>27</v>
      </c>
      <c r="I246" s="5" t="s">
        <v>693</v>
      </c>
      <c r="J246" s="5" t="s">
        <v>505</v>
      </c>
    </row>
    <row r="247" spans="1:10" x14ac:dyDescent="0.3">
      <c r="A247" s="6">
        <v>2023</v>
      </c>
      <c r="B247" s="6" t="s">
        <v>299</v>
      </c>
      <c r="C247" s="6" t="s">
        <v>301</v>
      </c>
      <c r="D247" s="6" t="s">
        <v>301</v>
      </c>
      <c r="E247" s="6" t="s">
        <v>260</v>
      </c>
      <c r="F247" s="6"/>
      <c r="G247" s="6"/>
      <c r="H247" s="6"/>
      <c r="I247" s="6" t="s">
        <v>302</v>
      </c>
      <c r="J247" s="6" t="s">
        <v>303</v>
      </c>
    </row>
    <row r="248" spans="1:10" x14ac:dyDescent="0.3">
      <c r="A248" s="5">
        <v>2023</v>
      </c>
      <c r="B248" s="5" t="s">
        <v>129</v>
      </c>
      <c r="C248" s="5" t="s">
        <v>131</v>
      </c>
      <c r="D248" s="5" t="s">
        <v>131</v>
      </c>
      <c r="E248" s="5" t="s">
        <v>24</v>
      </c>
      <c r="F248" s="5" t="s">
        <v>60</v>
      </c>
      <c r="G248" s="5" t="s">
        <v>61</v>
      </c>
      <c r="H248" s="5" t="s">
        <v>54</v>
      </c>
      <c r="I248" s="5" t="s">
        <v>132</v>
      </c>
      <c r="J248" s="5" t="s">
        <v>133</v>
      </c>
    </row>
    <row r="249" spans="1:10" x14ac:dyDescent="0.3">
      <c r="A249" s="6">
        <v>2023</v>
      </c>
      <c r="B249" s="6" t="s">
        <v>694</v>
      </c>
      <c r="C249" s="6" t="s">
        <v>307</v>
      </c>
      <c r="D249" s="6" t="s">
        <v>307</v>
      </c>
      <c r="E249" s="6" t="s">
        <v>24</v>
      </c>
      <c r="F249" s="6" t="s">
        <v>25</v>
      </c>
      <c r="G249" s="6" t="s">
        <v>26</v>
      </c>
      <c r="H249" s="6" t="s">
        <v>27</v>
      </c>
      <c r="I249" s="6" t="s">
        <v>695</v>
      </c>
      <c r="J249" s="6" t="s">
        <v>308</v>
      </c>
    </row>
    <row r="250" spans="1:10" x14ac:dyDescent="0.3">
      <c r="A250" s="5">
        <v>2023</v>
      </c>
      <c r="B250" s="5" t="s">
        <v>696</v>
      </c>
      <c r="C250" s="5" t="s">
        <v>170</v>
      </c>
      <c r="D250" s="5" t="s">
        <v>170</v>
      </c>
      <c r="E250" s="5" t="s">
        <v>24</v>
      </c>
      <c r="F250" s="5" t="s">
        <v>60</v>
      </c>
      <c r="G250" s="5" t="s">
        <v>61</v>
      </c>
      <c r="H250" s="5" t="s">
        <v>54</v>
      </c>
      <c r="I250" s="5" t="s">
        <v>697</v>
      </c>
      <c r="J250" s="5" t="s">
        <v>172</v>
      </c>
    </row>
    <row r="251" spans="1:10" x14ac:dyDescent="0.3">
      <c r="A251" s="6">
        <v>2023</v>
      </c>
      <c r="B251" s="6" t="s">
        <v>698</v>
      </c>
      <c r="C251" s="6" t="s">
        <v>699</v>
      </c>
      <c r="D251" s="6" t="s">
        <v>699</v>
      </c>
      <c r="E251" s="6" t="s">
        <v>24</v>
      </c>
      <c r="F251" s="6" t="s">
        <v>700</v>
      </c>
      <c r="G251" s="6" t="s">
        <v>701</v>
      </c>
      <c r="H251" s="6" t="s">
        <v>86</v>
      </c>
      <c r="I251" s="6" t="s">
        <v>702</v>
      </c>
      <c r="J251" s="6" t="s">
        <v>703</v>
      </c>
    </row>
    <row r="252" spans="1:10" x14ac:dyDescent="0.3">
      <c r="A252" s="5">
        <v>2023</v>
      </c>
      <c r="B252" s="5" t="s">
        <v>704</v>
      </c>
      <c r="C252" s="5" t="s">
        <v>705</v>
      </c>
      <c r="D252" s="5" t="s">
        <v>705</v>
      </c>
      <c r="E252" s="5" t="s">
        <v>24</v>
      </c>
      <c r="F252" s="5" t="s">
        <v>60</v>
      </c>
      <c r="G252" s="5" t="s">
        <v>61</v>
      </c>
      <c r="H252" s="5" t="s">
        <v>54</v>
      </c>
      <c r="I252" s="5" t="s">
        <v>706</v>
      </c>
      <c r="J252" s="5" t="s">
        <v>707</v>
      </c>
    </row>
    <row r="253" spans="1:10" x14ac:dyDescent="0.3">
      <c r="A253" s="6">
        <v>2023</v>
      </c>
      <c r="B253" s="6" t="s">
        <v>708</v>
      </c>
      <c r="C253" s="6" t="s">
        <v>503</v>
      </c>
      <c r="D253" s="6" t="s">
        <v>503</v>
      </c>
      <c r="E253" s="6" t="s">
        <v>24</v>
      </c>
      <c r="F253" s="6" t="s">
        <v>67</v>
      </c>
      <c r="G253" s="6" t="s">
        <v>68</v>
      </c>
      <c r="H253" s="6" t="s">
        <v>27</v>
      </c>
      <c r="I253" s="6" t="s">
        <v>709</v>
      </c>
      <c r="J253" s="6" t="s">
        <v>505</v>
      </c>
    </row>
    <row r="254" spans="1:10" x14ac:dyDescent="0.3">
      <c r="A254" s="5">
        <v>2023</v>
      </c>
      <c r="B254" s="5" t="s">
        <v>710</v>
      </c>
      <c r="C254" s="5" t="s">
        <v>187</v>
      </c>
      <c r="D254" s="5" t="s">
        <v>187</v>
      </c>
      <c r="E254" s="5" t="s">
        <v>24</v>
      </c>
      <c r="F254" s="5" t="s">
        <v>110</v>
      </c>
      <c r="G254" s="5" t="s">
        <v>111</v>
      </c>
      <c r="H254" s="5" t="s">
        <v>54</v>
      </c>
      <c r="I254" s="5" t="s">
        <v>711</v>
      </c>
      <c r="J254" s="5" t="s">
        <v>189</v>
      </c>
    </row>
    <row r="255" spans="1:10" x14ac:dyDescent="0.3">
      <c r="A255" s="6">
        <v>2023</v>
      </c>
      <c r="B255" s="6" t="s">
        <v>712</v>
      </c>
      <c r="C255" s="6" t="s">
        <v>713</v>
      </c>
      <c r="D255" s="6" t="s">
        <v>713</v>
      </c>
      <c r="E255" s="6" t="s">
        <v>24</v>
      </c>
      <c r="F255" s="6" t="s">
        <v>60</v>
      </c>
      <c r="G255" s="6" t="s">
        <v>61</v>
      </c>
      <c r="H255" s="6" t="s">
        <v>54</v>
      </c>
      <c r="I255" s="6" t="s">
        <v>714</v>
      </c>
      <c r="J255" s="6" t="s">
        <v>715</v>
      </c>
    </row>
    <row r="256" spans="1:10" x14ac:dyDescent="0.3">
      <c r="A256" s="5">
        <v>2023</v>
      </c>
      <c r="B256" s="5" t="s">
        <v>716</v>
      </c>
      <c r="C256" s="5" t="s">
        <v>361</v>
      </c>
      <c r="D256" s="5" t="s">
        <v>361</v>
      </c>
      <c r="E256" s="5" t="s">
        <v>24</v>
      </c>
      <c r="F256" s="5" t="s">
        <v>37</v>
      </c>
      <c r="G256" s="5" t="s">
        <v>38</v>
      </c>
      <c r="H256" s="5" t="s">
        <v>27</v>
      </c>
      <c r="I256" s="5" t="s">
        <v>717</v>
      </c>
      <c r="J256" s="5" t="s">
        <v>363</v>
      </c>
    </row>
    <row r="257" spans="1:10" x14ac:dyDescent="0.3">
      <c r="A257" s="6">
        <v>2023</v>
      </c>
      <c r="B257" s="6" t="s">
        <v>718</v>
      </c>
      <c r="C257" s="6" t="s">
        <v>404</v>
      </c>
      <c r="D257" s="6" t="s">
        <v>404</v>
      </c>
      <c r="E257" s="6" t="s">
        <v>24</v>
      </c>
      <c r="F257" s="6" t="s">
        <v>110</v>
      </c>
      <c r="G257" s="6" t="s">
        <v>111</v>
      </c>
      <c r="H257" s="6" t="s">
        <v>54</v>
      </c>
      <c r="I257" s="6" t="s">
        <v>719</v>
      </c>
      <c r="J257" s="6" t="s">
        <v>406</v>
      </c>
    </row>
    <row r="258" spans="1:10" x14ac:dyDescent="0.3">
      <c r="A258" s="5">
        <v>2023</v>
      </c>
      <c r="B258" s="5" t="s">
        <v>720</v>
      </c>
      <c r="C258" s="5" t="s">
        <v>721</v>
      </c>
      <c r="D258" s="5" t="s">
        <v>721</v>
      </c>
      <c r="E258" s="5" t="s">
        <v>24</v>
      </c>
      <c r="F258" s="5" t="s">
        <v>52</v>
      </c>
      <c r="G258" s="5" t="s">
        <v>53</v>
      </c>
      <c r="H258" s="5" t="s">
        <v>54</v>
      </c>
      <c r="I258" s="5" t="s">
        <v>722</v>
      </c>
      <c r="J258" s="5" t="s">
        <v>723</v>
      </c>
    </row>
    <row r="259" spans="1:10" x14ac:dyDescent="0.3">
      <c r="A259" s="6">
        <v>2023</v>
      </c>
      <c r="B259" s="6" t="s">
        <v>724</v>
      </c>
      <c r="C259" s="6" t="s">
        <v>725</v>
      </c>
      <c r="D259" s="6" t="s">
        <v>725</v>
      </c>
      <c r="E259" s="6" t="s">
        <v>24</v>
      </c>
      <c r="F259" s="6" t="s">
        <v>52</v>
      </c>
      <c r="G259" s="6" t="s">
        <v>53</v>
      </c>
      <c r="H259" s="6" t="s">
        <v>54</v>
      </c>
      <c r="I259" s="6" t="s">
        <v>726</v>
      </c>
      <c r="J259" s="6" t="s">
        <v>727</v>
      </c>
    </row>
    <row r="260" spans="1:10" x14ac:dyDescent="0.3">
      <c r="A260" s="5">
        <v>2023</v>
      </c>
      <c r="B260" s="5" t="s">
        <v>728</v>
      </c>
      <c r="C260" s="5" t="s">
        <v>361</v>
      </c>
      <c r="D260" s="5" t="s">
        <v>361</v>
      </c>
      <c r="E260" s="5" t="s">
        <v>24</v>
      </c>
      <c r="F260" s="5" t="s">
        <v>37</v>
      </c>
      <c r="G260" s="5" t="s">
        <v>38</v>
      </c>
      <c r="H260" s="5" t="s">
        <v>27</v>
      </c>
      <c r="I260" s="5" t="s">
        <v>729</v>
      </c>
      <c r="J260" s="5" t="s">
        <v>363</v>
      </c>
    </row>
    <row r="261" spans="1:10" x14ac:dyDescent="0.3">
      <c r="A261" s="6">
        <v>2023</v>
      </c>
      <c r="B261" s="6" t="s">
        <v>612</v>
      </c>
      <c r="C261" s="6" t="s">
        <v>307</v>
      </c>
      <c r="D261" s="6" t="s">
        <v>307</v>
      </c>
      <c r="E261" s="6" t="s">
        <v>24</v>
      </c>
      <c r="F261" s="6" t="s">
        <v>25</v>
      </c>
      <c r="G261" s="6" t="s">
        <v>26</v>
      </c>
      <c r="H261" s="6" t="s">
        <v>27</v>
      </c>
      <c r="I261" s="6" t="s">
        <v>613</v>
      </c>
      <c r="J261" s="6" t="s">
        <v>308</v>
      </c>
    </row>
    <row r="262" spans="1:10" x14ac:dyDescent="0.3">
      <c r="A262" s="5">
        <v>2023</v>
      </c>
      <c r="B262" s="5" t="s">
        <v>730</v>
      </c>
      <c r="C262" s="5" t="s">
        <v>95</v>
      </c>
      <c r="D262" s="5" t="s">
        <v>95</v>
      </c>
      <c r="E262" s="5" t="s">
        <v>24</v>
      </c>
      <c r="F262" s="5" t="s">
        <v>96</v>
      </c>
      <c r="G262" s="5" t="s">
        <v>97</v>
      </c>
      <c r="H262" s="5" t="s">
        <v>86</v>
      </c>
      <c r="I262" s="5" t="s">
        <v>731</v>
      </c>
      <c r="J262" s="5" t="s">
        <v>99</v>
      </c>
    </row>
    <row r="263" spans="1:10" x14ac:dyDescent="0.3">
      <c r="A263" s="6">
        <v>2023</v>
      </c>
      <c r="B263" s="6" t="s">
        <v>732</v>
      </c>
      <c r="C263" s="6" t="s">
        <v>109</v>
      </c>
      <c r="D263" s="6" t="s">
        <v>109</v>
      </c>
      <c r="E263" s="6" t="s">
        <v>24</v>
      </c>
      <c r="F263" s="6" t="s">
        <v>110</v>
      </c>
      <c r="G263" s="6" t="s">
        <v>111</v>
      </c>
      <c r="H263" s="6" t="s">
        <v>54</v>
      </c>
      <c r="I263" s="6" t="s">
        <v>733</v>
      </c>
      <c r="J263" s="6" t="s">
        <v>113</v>
      </c>
    </row>
    <row r="264" spans="1:10" x14ac:dyDescent="0.3">
      <c r="A264" s="5">
        <v>2023</v>
      </c>
      <c r="B264" s="5" t="s">
        <v>183</v>
      </c>
      <c r="C264" s="5" t="s">
        <v>170</v>
      </c>
      <c r="D264" s="5" t="s">
        <v>170</v>
      </c>
      <c r="E264" s="5" t="s">
        <v>24</v>
      </c>
      <c r="F264" s="5" t="s">
        <v>60</v>
      </c>
      <c r="G264" s="5" t="s">
        <v>61</v>
      </c>
      <c r="H264" s="5" t="s">
        <v>54</v>
      </c>
      <c r="I264" s="5" t="s">
        <v>184</v>
      </c>
      <c r="J264" s="5" t="s">
        <v>172</v>
      </c>
    </row>
    <row r="265" spans="1:10" x14ac:dyDescent="0.3">
      <c r="A265" s="6">
        <v>2023</v>
      </c>
      <c r="B265" s="6" t="s">
        <v>734</v>
      </c>
      <c r="C265" s="6" t="s">
        <v>288</v>
      </c>
      <c r="D265" s="6" t="s">
        <v>288</v>
      </c>
      <c r="E265" s="6" t="s">
        <v>24</v>
      </c>
      <c r="F265" s="6" t="s">
        <v>52</v>
      </c>
      <c r="G265" s="6" t="s">
        <v>53</v>
      </c>
      <c r="H265" s="6" t="s">
        <v>54</v>
      </c>
      <c r="I265" s="6" t="s">
        <v>735</v>
      </c>
      <c r="J265" s="6" t="s">
        <v>290</v>
      </c>
    </row>
    <row r="266" spans="1:10" x14ac:dyDescent="0.3">
      <c r="A266" s="5">
        <v>2023</v>
      </c>
      <c r="B266" s="5" t="s">
        <v>736</v>
      </c>
      <c r="C266" s="5" t="s">
        <v>43</v>
      </c>
      <c r="D266" s="5" t="s">
        <v>43</v>
      </c>
      <c r="E266" s="5" t="s">
        <v>24</v>
      </c>
      <c r="F266" s="5" t="s">
        <v>44</v>
      </c>
      <c r="G266" s="5" t="s">
        <v>45</v>
      </c>
      <c r="H266" s="5" t="s">
        <v>46</v>
      </c>
      <c r="I266" s="5" t="s">
        <v>737</v>
      </c>
      <c r="J266" s="5" t="s">
        <v>48</v>
      </c>
    </row>
    <row r="267" spans="1:10" x14ac:dyDescent="0.3">
      <c r="A267" s="6">
        <v>2023</v>
      </c>
      <c r="B267" s="6" t="s">
        <v>492</v>
      </c>
      <c r="C267" s="6" t="s">
        <v>187</v>
      </c>
      <c r="D267" s="6" t="s">
        <v>187</v>
      </c>
      <c r="E267" s="6" t="s">
        <v>24</v>
      </c>
      <c r="F267" s="6" t="s">
        <v>110</v>
      </c>
      <c r="G267" s="6" t="s">
        <v>111</v>
      </c>
      <c r="H267" s="6" t="s">
        <v>54</v>
      </c>
      <c r="I267" s="6" t="s">
        <v>493</v>
      </c>
      <c r="J267" s="6" t="s">
        <v>189</v>
      </c>
    </row>
    <row r="268" spans="1:10" x14ac:dyDescent="0.3">
      <c r="A268" s="5">
        <v>2023</v>
      </c>
      <c r="B268" s="5" t="s">
        <v>738</v>
      </c>
      <c r="C268" s="5" t="s">
        <v>237</v>
      </c>
      <c r="D268" s="5" t="s">
        <v>237</v>
      </c>
      <c r="E268" s="5" t="s">
        <v>24</v>
      </c>
      <c r="F268" s="5" t="s">
        <v>52</v>
      </c>
      <c r="G268" s="5" t="s">
        <v>53</v>
      </c>
      <c r="H268" s="5" t="s">
        <v>54</v>
      </c>
      <c r="I268" s="5" t="s">
        <v>739</v>
      </c>
      <c r="J268" s="5" t="s">
        <v>239</v>
      </c>
    </row>
    <row r="269" spans="1:10" x14ac:dyDescent="0.3">
      <c r="A269" s="6">
        <v>2023</v>
      </c>
      <c r="B269" s="6" t="s">
        <v>740</v>
      </c>
      <c r="C269" s="6" t="s">
        <v>66</v>
      </c>
      <c r="D269" s="6" t="s">
        <v>66</v>
      </c>
      <c r="E269" s="6" t="s">
        <v>24</v>
      </c>
      <c r="F269" s="6" t="s">
        <v>67</v>
      </c>
      <c r="G269" s="6" t="s">
        <v>68</v>
      </c>
      <c r="H269" s="6" t="s">
        <v>27</v>
      </c>
      <c r="I269" s="6" t="s">
        <v>741</v>
      </c>
      <c r="J269" s="6" t="s">
        <v>70</v>
      </c>
    </row>
    <row r="270" spans="1:10" x14ac:dyDescent="0.3">
      <c r="A270" s="5">
        <v>2023</v>
      </c>
      <c r="B270" s="5" t="s">
        <v>742</v>
      </c>
      <c r="C270" s="5" t="s">
        <v>743</v>
      </c>
      <c r="D270" s="5" t="s">
        <v>743</v>
      </c>
      <c r="E270" s="5" t="s">
        <v>24</v>
      </c>
      <c r="F270" s="5" t="s">
        <v>37</v>
      </c>
      <c r="G270" s="5" t="s">
        <v>38</v>
      </c>
      <c r="H270" s="5" t="s">
        <v>27</v>
      </c>
      <c r="I270" s="5" t="s">
        <v>744</v>
      </c>
      <c r="J270" s="5" t="s">
        <v>745</v>
      </c>
    </row>
    <row r="271" spans="1:10" x14ac:dyDescent="0.3">
      <c r="A271" s="6">
        <v>2023</v>
      </c>
      <c r="B271" s="6" t="s">
        <v>746</v>
      </c>
      <c r="C271" s="6" t="s">
        <v>288</v>
      </c>
      <c r="D271" s="6" t="s">
        <v>288</v>
      </c>
      <c r="E271" s="6" t="s">
        <v>24</v>
      </c>
      <c r="F271" s="6" t="s">
        <v>52</v>
      </c>
      <c r="G271" s="6" t="s">
        <v>53</v>
      </c>
      <c r="H271" s="6" t="s">
        <v>54</v>
      </c>
      <c r="I271" s="6" t="s">
        <v>747</v>
      </c>
      <c r="J271" s="6" t="s">
        <v>290</v>
      </c>
    </row>
    <row r="272" spans="1:10" x14ac:dyDescent="0.3">
      <c r="A272" s="5">
        <v>2023</v>
      </c>
      <c r="B272" s="5" t="s">
        <v>748</v>
      </c>
      <c r="C272" s="5" t="s">
        <v>749</v>
      </c>
      <c r="D272" s="5" t="s">
        <v>749</v>
      </c>
      <c r="E272" s="5" t="s">
        <v>24</v>
      </c>
      <c r="F272" s="5" t="s">
        <v>395</v>
      </c>
      <c r="G272" s="5" t="s">
        <v>396</v>
      </c>
      <c r="H272" s="5" t="s">
        <v>86</v>
      </c>
      <c r="I272" s="5" t="s">
        <v>750</v>
      </c>
      <c r="J272" s="5" t="s">
        <v>751</v>
      </c>
    </row>
    <row r="273" spans="1:10" x14ac:dyDescent="0.3">
      <c r="A273" s="6">
        <v>2023</v>
      </c>
      <c r="B273" s="6" t="s">
        <v>752</v>
      </c>
      <c r="C273" s="6" t="s">
        <v>73</v>
      </c>
      <c r="D273" s="6" t="s">
        <v>73</v>
      </c>
      <c r="E273" s="6" t="s">
        <v>24</v>
      </c>
      <c r="F273" s="6" t="s">
        <v>25</v>
      </c>
      <c r="G273" s="6" t="s">
        <v>26</v>
      </c>
      <c r="H273" s="6" t="s">
        <v>27</v>
      </c>
      <c r="I273" s="6" t="s">
        <v>753</v>
      </c>
      <c r="J273" s="6" t="s">
        <v>75</v>
      </c>
    </row>
    <row r="274" spans="1:10" x14ac:dyDescent="0.3">
      <c r="A274" s="5">
        <v>2023</v>
      </c>
      <c r="B274" s="5" t="s">
        <v>754</v>
      </c>
      <c r="C274" s="5" t="s">
        <v>361</v>
      </c>
      <c r="D274" s="5" t="s">
        <v>361</v>
      </c>
      <c r="E274" s="5" t="s">
        <v>24</v>
      </c>
      <c r="F274" s="5" t="s">
        <v>37</v>
      </c>
      <c r="G274" s="5" t="s">
        <v>38</v>
      </c>
      <c r="H274" s="5" t="s">
        <v>27</v>
      </c>
      <c r="I274" s="5" t="s">
        <v>755</v>
      </c>
      <c r="J274" s="5" t="s">
        <v>363</v>
      </c>
    </row>
    <row r="275" spans="1:10" x14ac:dyDescent="0.3">
      <c r="A275" s="6">
        <v>2023</v>
      </c>
      <c r="B275" s="6" t="s">
        <v>756</v>
      </c>
      <c r="C275" s="6" t="s">
        <v>109</v>
      </c>
      <c r="D275" s="6" t="s">
        <v>109</v>
      </c>
      <c r="E275" s="6" t="s">
        <v>24</v>
      </c>
      <c r="F275" s="6" t="s">
        <v>110</v>
      </c>
      <c r="G275" s="6" t="s">
        <v>111</v>
      </c>
      <c r="H275" s="6" t="s">
        <v>54</v>
      </c>
      <c r="I275" s="6" t="s">
        <v>757</v>
      </c>
      <c r="J275" s="6" t="s">
        <v>113</v>
      </c>
    </row>
    <row r="276" spans="1:10" x14ac:dyDescent="0.3">
      <c r="A276" s="5">
        <v>2023</v>
      </c>
      <c r="B276" s="5" t="s">
        <v>758</v>
      </c>
      <c r="C276" s="5" t="s">
        <v>759</v>
      </c>
      <c r="D276" s="5" t="s">
        <v>759</v>
      </c>
      <c r="E276" s="5" t="s">
        <v>24</v>
      </c>
      <c r="F276" s="5" t="s">
        <v>37</v>
      </c>
      <c r="G276" s="5" t="s">
        <v>38</v>
      </c>
      <c r="H276" s="5" t="s">
        <v>27</v>
      </c>
      <c r="I276" s="5" t="s">
        <v>760</v>
      </c>
      <c r="J276" s="5" t="s">
        <v>761</v>
      </c>
    </row>
    <row r="277" spans="1:10" x14ac:dyDescent="0.3">
      <c r="A277" s="6">
        <v>2023</v>
      </c>
      <c r="B277" s="6" t="s">
        <v>762</v>
      </c>
      <c r="C277" s="6" t="s">
        <v>350</v>
      </c>
      <c r="D277" s="6" t="s">
        <v>350</v>
      </c>
      <c r="E277" s="6" t="s">
        <v>24</v>
      </c>
      <c r="F277" s="6" t="s">
        <v>67</v>
      </c>
      <c r="G277" s="6" t="s">
        <v>68</v>
      </c>
      <c r="H277" s="6" t="s">
        <v>27</v>
      </c>
      <c r="I277" s="6" t="s">
        <v>763</v>
      </c>
      <c r="J277" s="6" t="s">
        <v>352</v>
      </c>
    </row>
    <row r="278" spans="1:10" x14ac:dyDescent="0.3">
      <c r="A278" s="5">
        <v>2023</v>
      </c>
      <c r="B278" s="5" t="s">
        <v>764</v>
      </c>
      <c r="C278" s="5" t="s">
        <v>765</v>
      </c>
      <c r="D278" s="5" t="s">
        <v>765</v>
      </c>
      <c r="E278" s="5" t="s">
        <v>24</v>
      </c>
      <c r="F278" s="5" t="s">
        <v>25</v>
      </c>
      <c r="G278" s="5" t="s">
        <v>26</v>
      </c>
      <c r="H278" s="5" t="s">
        <v>27</v>
      </c>
      <c r="I278" s="5" t="s">
        <v>766</v>
      </c>
      <c r="J278" s="5" t="s">
        <v>767</v>
      </c>
    </row>
    <row r="279" spans="1:10" x14ac:dyDescent="0.3">
      <c r="A279" s="6">
        <v>2023</v>
      </c>
      <c r="B279" s="6" t="s">
        <v>768</v>
      </c>
      <c r="C279" s="6" t="s">
        <v>59</v>
      </c>
      <c r="D279" s="6" t="s">
        <v>59</v>
      </c>
      <c r="E279" s="6" t="s">
        <v>24</v>
      </c>
      <c r="F279" s="6" t="s">
        <v>60</v>
      </c>
      <c r="G279" s="6" t="s">
        <v>61</v>
      </c>
      <c r="H279" s="6" t="s">
        <v>54</v>
      </c>
      <c r="I279" s="6" t="s">
        <v>769</v>
      </c>
      <c r="J279" s="6" t="s">
        <v>63</v>
      </c>
    </row>
    <row r="280" spans="1:10" x14ac:dyDescent="0.3">
      <c r="A280" s="5">
        <v>2023</v>
      </c>
      <c r="B280" s="5" t="s">
        <v>770</v>
      </c>
      <c r="C280" s="5" t="s">
        <v>705</v>
      </c>
      <c r="D280" s="5" t="s">
        <v>705</v>
      </c>
      <c r="E280" s="5" t="s">
        <v>24</v>
      </c>
      <c r="F280" s="5" t="s">
        <v>60</v>
      </c>
      <c r="G280" s="5" t="s">
        <v>61</v>
      </c>
      <c r="H280" s="5" t="s">
        <v>54</v>
      </c>
      <c r="I280" s="5" t="s">
        <v>771</v>
      </c>
      <c r="J280" s="5" t="s">
        <v>707</v>
      </c>
    </row>
    <row r="281" spans="1:10" x14ac:dyDescent="0.3">
      <c r="A281" s="6">
        <v>2023</v>
      </c>
      <c r="B281" s="6" t="s">
        <v>772</v>
      </c>
      <c r="C281" s="6" t="s">
        <v>773</v>
      </c>
      <c r="D281" s="6" t="s">
        <v>773</v>
      </c>
      <c r="E281" s="6" t="s">
        <v>24</v>
      </c>
      <c r="F281" s="6" t="s">
        <v>60</v>
      </c>
      <c r="G281" s="6" t="s">
        <v>61</v>
      </c>
      <c r="H281" s="6" t="s">
        <v>54</v>
      </c>
      <c r="I281" s="6" t="s">
        <v>774</v>
      </c>
      <c r="J281" s="6" t="s">
        <v>775</v>
      </c>
    </row>
    <row r="282" spans="1:10" x14ac:dyDescent="0.3">
      <c r="A282" s="5">
        <v>2022</v>
      </c>
      <c r="B282" s="5" t="s">
        <v>539</v>
      </c>
      <c r="C282" s="5" t="s">
        <v>22</v>
      </c>
      <c r="D282" s="5" t="s">
        <v>23</v>
      </c>
      <c r="E282" s="5" t="s">
        <v>24</v>
      </c>
      <c r="F282" s="5" t="s">
        <v>25</v>
      </c>
      <c r="G282" s="5" t="s">
        <v>26</v>
      </c>
      <c r="H282" s="5" t="s">
        <v>27</v>
      </c>
      <c r="I282" s="5" t="s">
        <v>540</v>
      </c>
      <c r="J282" s="5" t="s">
        <v>29</v>
      </c>
    </row>
    <row r="283" spans="1:10" x14ac:dyDescent="0.3">
      <c r="A283" s="6">
        <v>2022</v>
      </c>
      <c r="B283" s="6" t="s">
        <v>776</v>
      </c>
      <c r="C283" s="6" t="s">
        <v>777</v>
      </c>
      <c r="D283" s="6" t="s">
        <v>743</v>
      </c>
      <c r="E283" s="6" t="s">
        <v>24</v>
      </c>
      <c r="F283" s="6" t="s">
        <v>37</v>
      </c>
      <c r="G283" s="6" t="s">
        <v>38</v>
      </c>
      <c r="H283" s="6" t="s">
        <v>27</v>
      </c>
      <c r="I283" s="6" t="s">
        <v>778</v>
      </c>
      <c r="J283" s="6" t="s">
        <v>745</v>
      </c>
    </row>
    <row r="284" spans="1:10" x14ac:dyDescent="0.3">
      <c r="A284" s="5">
        <v>2022</v>
      </c>
      <c r="B284" s="5" t="s">
        <v>779</v>
      </c>
      <c r="C284" s="5" t="s">
        <v>780</v>
      </c>
      <c r="D284" s="5" t="s">
        <v>781</v>
      </c>
      <c r="E284" s="5" t="s">
        <v>24</v>
      </c>
      <c r="F284" s="5" t="s">
        <v>60</v>
      </c>
      <c r="G284" s="5" t="s">
        <v>61</v>
      </c>
      <c r="H284" s="5" t="s">
        <v>54</v>
      </c>
      <c r="I284" s="5" t="s">
        <v>782</v>
      </c>
      <c r="J284" s="5" t="s">
        <v>783</v>
      </c>
    </row>
    <row r="285" spans="1:10" x14ac:dyDescent="0.3">
      <c r="A285" s="6">
        <v>2022</v>
      </c>
      <c r="B285" s="6" t="s">
        <v>327</v>
      </c>
      <c r="C285" s="6" t="s">
        <v>22</v>
      </c>
      <c r="D285" s="6" t="s">
        <v>23</v>
      </c>
      <c r="E285" s="6" t="s">
        <v>24</v>
      </c>
      <c r="F285" s="6" t="s">
        <v>25</v>
      </c>
      <c r="G285" s="6" t="s">
        <v>26</v>
      </c>
      <c r="H285" s="6" t="s">
        <v>27</v>
      </c>
      <c r="I285" s="6" t="s">
        <v>328</v>
      </c>
      <c r="J285" s="6" t="s">
        <v>29</v>
      </c>
    </row>
    <row r="286" spans="1:10" x14ac:dyDescent="0.3">
      <c r="A286" s="5">
        <v>2022</v>
      </c>
      <c r="B286" s="5" t="s">
        <v>784</v>
      </c>
      <c r="C286" s="5" t="s">
        <v>72</v>
      </c>
      <c r="D286" s="5" t="s">
        <v>73</v>
      </c>
      <c r="E286" s="5" t="s">
        <v>24</v>
      </c>
      <c r="F286" s="5" t="s">
        <v>25</v>
      </c>
      <c r="G286" s="5" t="s">
        <v>26</v>
      </c>
      <c r="H286" s="5" t="s">
        <v>27</v>
      </c>
      <c r="I286" s="5" t="s">
        <v>785</v>
      </c>
      <c r="J286" s="5" t="s">
        <v>75</v>
      </c>
    </row>
    <row r="287" spans="1:10" x14ac:dyDescent="0.3">
      <c r="A287" s="6">
        <v>2022</v>
      </c>
      <c r="B287" s="6" t="s">
        <v>277</v>
      </c>
      <c r="C287" s="6" t="s">
        <v>786</v>
      </c>
      <c r="D287" s="6" t="s">
        <v>787</v>
      </c>
      <c r="E287" s="6" t="s">
        <v>24</v>
      </c>
      <c r="F287" s="6" t="s">
        <v>110</v>
      </c>
      <c r="G287" s="6" t="s">
        <v>111</v>
      </c>
      <c r="H287" s="6" t="s">
        <v>54</v>
      </c>
      <c r="I287" s="6" t="s">
        <v>280</v>
      </c>
      <c r="J287" s="6" t="s">
        <v>788</v>
      </c>
    </row>
    <row r="288" spans="1:10" x14ac:dyDescent="0.3">
      <c r="A288" s="5">
        <v>2022</v>
      </c>
      <c r="B288" s="5" t="s">
        <v>338</v>
      </c>
      <c r="C288" s="5" t="s">
        <v>65</v>
      </c>
      <c r="D288" s="5" t="s">
        <v>66</v>
      </c>
      <c r="E288" s="5" t="s">
        <v>24</v>
      </c>
      <c r="F288" s="5" t="s">
        <v>67</v>
      </c>
      <c r="G288" s="5" t="s">
        <v>68</v>
      </c>
      <c r="H288" s="5" t="s">
        <v>27</v>
      </c>
      <c r="I288" s="5" t="s">
        <v>339</v>
      </c>
      <c r="J288" s="5" t="s">
        <v>70</v>
      </c>
    </row>
    <row r="289" spans="1:10" x14ac:dyDescent="0.3">
      <c r="A289" s="6">
        <v>2022</v>
      </c>
      <c r="B289" s="6" t="s">
        <v>646</v>
      </c>
      <c r="C289" s="6" t="s">
        <v>789</v>
      </c>
      <c r="D289" s="6" t="s">
        <v>647</v>
      </c>
      <c r="E289" s="6" t="s">
        <v>24</v>
      </c>
      <c r="F289" s="6" t="s">
        <v>37</v>
      </c>
      <c r="G289" s="6" t="s">
        <v>38</v>
      </c>
      <c r="H289" s="6" t="s">
        <v>27</v>
      </c>
      <c r="I289" s="6" t="s">
        <v>648</v>
      </c>
      <c r="J289" s="6" t="s">
        <v>649</v>
      </c>
    </row>
    <row r="290" spans="1:10" x14ac:dyDescent="0.3">
      <c r="A290" s="5">
        <v>2022</v>
      </c>
      <c r="B290" s="5" t="s">
        <v>790</v>
      </c>
      <c r="C290" s="5" t="s">
        <v>169</v>
      </c>
      <c r="D290" s="5" t="s">
        <v>170</v>
      </c>
      <c r="E290" s="5" t="s">
        <v>24</v>
      </c>
      <c r="F290" s="5" t="s">
        <v>60</v>
      </c>
      <c r="G290" s="5" t="s">
        <v>61</v>
      </c>
      <c r="H290" s="5" t="s">
        <v>54</v>
      </c>
      <c r="I290" s="5" t="s">
        <v>791</v>
      </c>
      <c r="J290" s="5" t="s">
        <v>172</v>
      </c>
    </row>
    <row r="291" spans="1:10" x14ac:dyDescent="0.3">
      <c r="A291" s="6">
        <v>2022</v>
      </c>
      <c r="B291" s="6" t="s">
        <v>557</v>
      </c>
      <c r="C291" s="6" t="s">
        <v>792</v>
      </c>
      <c r="D291" s="6" t="s">
        <v>558</v>
      </c>
      <c r="E291" s="6" t="s">
        <v>24</v>
      </c>
      <c r="F291" s="6" t="s">
        <v>84</v>
      </c>
      <c r="G291" s="6" t="s">
        <v>85</v>
      </c>
      <c r="H291" s="6" t="s">
        <v>86</v>
      </c>
      <c r="I291" s="6" t="s">
        <v>559</v>
      </c>
      <c r="J291" s="6" t="s">
        <v>560</v>
      </c>
    </row>
    <row r="292" spans="1:10" x14ac:dyDescent="0.3">
      <c r="A292" s="5">
        <v>2022</v>
      </c>
      <c r="B292" s="5" t="s">
        <v>793</v>
      </c>
      <c r="C292" s="5" t="s">
        <v>94</v>
      </c>
      <c r="D292" s="5" t="s">
        <v>95</v>
      </c>
      <c r="E292" s="5" t="s">
        <v>24</v>
      </c>
      <c r="F292" s="5" t="s">
        <v>96</v>
      </c>
      <c r="G292" s="5" t="s">
        <v>97</v>
      </c>
      <c r="H292" s="5" t="s">
        <v>86</v>
      </c>
      <c r="I292" s="5" t="s">
        <v>794</v>
      </c>
      <c r="J292" s="5" t="s">
        <v>99</v>
      </c>
    </row>
    <row r="293" spans="1:10" x14ac:dyDescent="0.3">
      <c r="A293" s="6">
        <v>2022</v>
      </c>
      <c r="B293" s="6" t="s">
        <v>561</v>
      </c>
      <c r="C293" s="6" t="s">
        <v>795</v>
      </c>
      <c r="D293" s="6" t="s">
        <v>375</v>
      </c>
      <c r="E293" s="6" t="s">
        <v>24</v>
      </c>
      <c r="F293" s="6" t="s">
        <v>60</v>
      </c>
      <c r="G293" s="6" t="s">
        <v>61</v>
      </c>
      <c r="H293" s="6" t="s">
        <v>54</v>
      </c>
      <c r="I293" s="6" t="s">
        <v>562</v>
      </c>
      <c r="J293" s="6" t="s">
        <v>377</v>
      </c>
    </row>
    <row r="294" spans="1:10" x14ac:dyDescent="0.3">
      <c r="A294" s="5">
        <v>2022</v>
      </c>
      <c r="B294" s="5" t="s">
        <v>796</v>
      </c>
      <c r="C294" s="5" t="s">
        <v>169</v>
      </c>
      <c r="D294" s="5" t="s">
        <v>170</v>
      </c>
      <c r="E294" s="5" t="s">
        <v>24</v>
      </c>
      <c r="F294" s="5" t="s">
        <v>60</v>
      </c>
      <c r="G294" s="5" t="s">
        <v>61</v>
      </c>
      <c r="H294" s="5" t="s">
        <v>54</v>
      </c>
      <c r="I294" s="5" t="s">
        <v>797</v>
      </c>
      <c r="J294" s="5" t="s">
        <v>172</v>
      </c>
    </row>
    <row r="295" spans="1:10" x14ac:dyDescent="0.3">
      <c r="A295" s="6">
        <v>2022</v>
      </c>
      <c r="B295" s="6" t="s">
        <v>798</v>
      </c>
      <c r="C295" s="6" t="s">
        <v>478</v>
      </c>
      <c r="D295" s="6" t="s">
        <v>478</v>
      </c>
      <c r="E295" s="6" t="s">
        <v>24</v>
      </c>
      <c r="F295" s="6" t="s">
        <v>479</v>
      </c>
      <c r="G295" s="6" t="s">
        <v>480</v>
      </c>
      <c r="H295" s="6" t="s">
        <v>296</v>
      </c>
      <c r="I295" s="6" t="s">
        <v>799</v>
      </c>
      <c r="J295" s="6" t="s">
        <v>482</v>
      </c>
    </row>
    <row r="296" spans="1:10" x14ac:dyDescent="0.3">
      <c r="A296" s="5">
        <v>2022</v>
      </c>
      <c r="B296" s="5" t="s">
        <v>57</v>
      </c>
      <c r="C296" s="5" t="s">
        <v>58</v>
      </c>
      <c r="D296" s="5" t="s">
        <v>59</v>
      </c>
      <c r="E296" s="5" t="s">
        <v>24</v>
      </c>
      <c r="F296" s="5" t="s">
        <v>60</v>
      </c>
      <c r="G296" s="5" t="s">
        <v>61</v>
      </c>
      <c r="H296" s="5" t="s">
        <v>54</v>
      </c>
      <c r="I296" s="5" t="s">
        <v>62</v>
      </c>
      <c r="J296" s="5" t="s">
        <v>63</v>
      </c>
    </row>
    <row r="297" spans="1:10" x14ac:dyDescent="0.3">
      <c r="A297" s="6">
        <v>2022</v>
      </c>
      <c r="B297" s="6" t="s">
        <v>800</v>
      </c>
      <c r="C297" s="6" t="s">
        <v>237</v>
      </c>
      <c r="D297" s="6" t="s">
        <v>237</v>
      </c>
      <c r="E297" s="6" t="s">
        <v>24</v>
      </c>
      <c r="F297" s="6" t="s">
        <v>52</v>
      </c>
      <c r="G297" s="6" t="s">
        <v>53</v>
      </c>
      <c r="H297" s="6" t="s">
        <v>54</v>
      </c>
      <c r="I297" s="6" t="s">
        <v>801</v>
      </c>
      <c r="J297" s="6" t="s">
        <v>239</v>
      </c>
    </row>
    <row r="298" spans="1:10" x14ac:dyDescent="0.3">
      <c r="A298" s="5">
        <v>2022</v>
      </c>
      <c r="B298" s="5" t="s">
        <v>802</v>
      </c>
      <c r="C298" s="5" t="s">
        <v>36</v>
      </c>
      <c r="D298" s="5" t="s">
        <v>36</v>
      </c>
      <c r="E298" s="5" t="s">
        <v>24</v>
      </c>
      <c r="F298" s="5" t="s">
        <v>37</v>
      </c>
      <c r="G298" s="5" t="s">
        <v>38</v>
      </c>
      <c r="H298" s="5" t="s">
        <v>27</v>
      </c>
      <c r="I298" s="5" t="s">
        <v>803</v>
      </c>
      <c r="J298" s="5" t="s">
        <v>40</v>
      </c>
    </row>
    <row r="299" spans="1:10" x14ac:dyDescent="0.3">
      <c r="A299" s="6">
        <v>2022</v>
      </c>
      <c r="B299" s="6" t="s">
        <v>656</v>
      </c>
      <c r="C299" s="6" t="s">
        <v>804</v>
      </c>
      <c r="D299" s="6" t="s">
        <v>805</v>
      </c>
      <c r="E299" s="6" t="s">
        <v>24</v>
      </c>
      <c r="F299" s="6" t="s">
        <v>60</v>
      </c>
      <c r="G299" s="6" t="s">
        <v>61</v>
      </c>
      <c r="H299" s="6" t="s">
        <v>54</v>
      </c>
      <c r="I299" s="6" t="s">
        <v>657</v>
      </c>
      <c r="J299" s="6" t="s">
        <v>806</v>
      </c>
    </row>
    <row r="300" spans="1:10" x14ac:dyDescent="0.3">
      <c r="A300" s="5">
        <v>2022</v>
      </c>
      <c r="B300" s="5" t="s">
        <v>807</v>
      </c>
      <c r="C300" s="5" t="s">
        <v>615</v>
      </c>
      <c r="D300" s="5" t="s">
        <v>615</v>
      </c>
      <c r="E300" s="5" t="s">
        <v>24</v>
      </c>
      <c r="F300" s="5" t="s">
        <v>60</v>
      </c>
      <c r="G300" s="5" t="s">
        <v>61</v>
      </c>
      <c r="H300" s="5" t="s">
        <v>54</v>
      </c>
      <c r="I300" s="5" t="s">
        <v>808</v>
      </c>
      <c r="J300" s="5" t="s">
        <v>617</v>
      </c>
    </row>
    <row r="301" spans="1:10" x14ac:dyDescent="0.3">
      <c r="A301" s="6">
        <v>2022</v>
      </c>
      <c r="B301" s="6" t="s">
        <v>364</v>
      </c>
      <c r="C301" s="6" t="s">
        <v>121</v>
      </c>
      <c r="D301" s="6" t="s">
        <v>122</v>
      </c>
      <c r="E301" s="6" t="s">
        <v>24</v>
      </c>
      <c r="F301" s="6" t="s">
        <v>123</v>
      </c>
      <c r="G301" s="6" t="s">
        <v>124</v>
      </c>
      <c r="H301" s="6" t="s">
        <v>46</v>
      </c>
      <c r="I301" s="6" t="s">
        <v>365</v>
      </c>
      <c r="J301" s="6" t="s">
        <v>126</v>
      </c>
    </row>
    <row r="302" spans="1:10" x14ac:dyDescent="0.3">
      <c r="A302" s="5">
        <v>2022</v>
      </c>
      <c r="B302" s="5" t="s">
        <v>575</v>
      </c>
      <c r="C302" s="5" t="s">
        <v>558</v>
      </c>
      <c r="D302" s="5" t="s">
        <v>558</v>
      </c>
      <c r="E302" s="5" t="s">
        <v>24</v>
      </c>
      <c r="F302" s="5" t="s">
        <v>84</v>
      </c>
      <c r="G302" s="5" t="s">
        <v>85</v>
      </c>
      <c r="H302" s="5" t="s">
        <v>86</v>
      </c>
      <c r="I302" s="5" t="s">
        <v>576</v>
      </c>
      <c r="J302" s="5" t="s">
        <v>560</v>
      </c>
    </row>
    <row r="303" spans="1:10" x14ac:dyDescent="0.3">
      <c r="A303" s="6">
        <v>2022</v>
      </c>
      <c r="B303" s="6" t="s">
        <v>664</v>
      </c>
      <c r="C303" s="6" t="s">
        <v>23</v>
      </c>
      <c r="D303" s="6" t="s">
        <v>23</v>
      </c>
      <c r="E303" s="6" t="s">
        <v>24</v>
      </c>
      <c r="F303" s="6" t="s">
        <v>25</v>
      </c>
      <c r="G303" s="6" t="s">
        <v>26</v>
      </c>
      <c r="H303" s="6" t="s">
        <v>27</v>
      </c>
      <c r="I303" s="6" t="s">
        <v>665</v>
      </c>
      <c r="J303" s="6" t="s">
        <v>29</v>
      </c>
    </row>
    <row r="304" spans="1:10" x14ac:dyDescent="0.3">
      <c r="A304" s="5">
        <v>2022</v>
      </c>
      <c r="B304" s="5" t="s">
        <v>809</v>
      </c>
      <c r="C304" s="5" t="s">
        <v>810</v>
      </c>
      <c r="D304" s="5" t="s">
        <v>810</v>
      </c>
      <c r="E304" s="5" t="s">
        <v>24</v>
      </c>
      <c r="F304" s="5"/>
      <c r="G304" s="5"/>
      <c r="H304" s="5"/>
      <c r="I304" s="5" t="s">
        <v>811</v>
      </c>
      <c r="J304" s="5" t="s">
        <v>812</v>
      </c>
    </row>
    <row r="305" spans="1:10" x14ac:dyDescent="0.3">
      <c r="A305" s="6">
        <v>2022</v>
      </c>
      <c r="B305" s="6" t="s">
        <v>378</v>
      </c>
      <c r="C305" s="6" t="s">
        <v>379</v>
      </c>
      <c r="D305" s="6" t="s">
        <v>380</v>
      </c>
      <c r="E305" s="6" t="s">
        <v>24</v>
      </c>
      <c r="F305" s="6" t="s">
        <v>52</v>
      </c>
      <c r="G305" s="6" t="s">
        <v>53</v>
      </c>
      <c r="H305" s="6" t="s">
        <v>54</v>
      </c>
      <c r="I305" s="6" t="s">
        <v>381</v>
      </c>
      <c r="J305" s="6" t="s">
        <v>382</v>
      </c>
    </row>
    <row r="306" spans="1:10" x14ac:dyDescent="0.3">
      <c r="A306" s="5">
        <v>2022</v>
      </c>
      <c r="B306" s="5" t="s">
        <v>813</v>
      </c>
      <c r="C306" s="5" t="s">
        <v>22</v>
      </c>
      <c r="D306" s="5" t="s">
        <v>23</v>
      </c>
      <c r="E306" s="5" t="s">
        <v>24</v>
      </c>
      <c r="F306" s="5" t="s">
        <v>25</v>
      </c>
      <c r="G306" s="5" t="s">
        <v>26</v>
      </c>
      <c r="H306" s="5" t="s">
        <v>27</v>
      </c>
      <c r="I306" s="5" t="s">
        <v>814</v>
      </c>
      <c r="J306" s="5" t="s">
        <v>29</v>
      </c>
    </row>
    <row r="307" spans="1:10" x14ac:dyDescent="0.3">
      <c r="A307" s="6">
        <v>2022</v>
      </c>
      <c r="B307" s="6" t="s">
        <v>815</v>
      </c>
      <c r="C307" s="6" t="s">
        <v>137</v>
      </c>
      <c r="D307" s="6" t="s">
        <v>138</v>
      </c>
      <c r="E307" s="6" t="s">
        <v>24</v>
      </c>
      <c r="F307" s="6" t="s">
        <v>139</v>
      </c>
      <c r="G307" s="6" t="s">
        <v>140</v>
      </c>
      <c r="H307" s="6" t="s">
        <v>86</v>
      </c>
      <c r="I307" s="6" t="s">
        <v>816</v>
      </c>
      <c r="J307" s="6" t="s">
        <v>142</v>
      </c>
    </row>
    <row r="308" spans="1:10" x14ac:dyDescent="0.3">
      <c r="A308" s="5">
        <v>2022</v>
      </c>
      <c r="B308" s="5" t="s">
        <v>583</v>
      </c>
      <c r="C308" s="5" t="s">
        <v>186</v>
      </c>
      <c r="D308" s="5" t="s">
        <v>187</v>
      </c>
      <c r="E308" s="5" t="s">
        <v>24</v>
      </c>
      <c r="F308" s="5" t="s">
        <v>110</v>
      </c>
      <c r="G308" s="5" t="s">
        <v>111</v>
      </c>
      <c r="H308" s="5" t="s">
        <v>54</v>
      </c>
      <c r="I308" s="5" t="s">
        <v>584</v>
      </c>
      <c r="J308" s="5" t="s">
        <v>189</v>
      </c>
    </row>
    <row r="309" spans="1:10" x14ac:dyDescent="0.3">
      <c r="A309" s="6">
        <v>2022</v>
      </c>
      <c r="B309" s="6" t="s">
        <v>670</v>
      </c>
      <c r="C309" s="6" t="s">
        <v>817</v>
      </c>
      <c r="D309" s="6" t="s">
        <v>818</v>
      </c>
      <c r="E309" s="6" t="s">
        <v>24</v>
      </c>
      <c r="F309" s="6" t="s">
        <v>25</v>
      </c>
      <c r="G309" s="6" t="s">
        <v>26</v>
      </c>
      <c r="H309" s="6" t="s">
        <v>27</v>
      </c>
      <c r="I309" s="6" t="s">
        <v>672</v>
      </c>
      <c r="J309" s="6" t="s">
        <v>819</v>
      </c>
    </row>
    <row r="310" spans="1:10" x14ac:dyDescent="0.3">
      <c r="A310" s="5">
        <v>2022</v>
      </c>
      <c r="B310" s="5" t="s">
        <v>678</v>
      </c>
      <c r="C310" s="5" t="s">
        <v>22</v>
      </c>
      <c r="D310" s="5" t="s">
        <v>23</v>
      </c>
      <c r="E310" s="5" t="s">
        <v>24</v>
      </c>
      <c r="F310" s="5" t="s">
        <v>25</v>
      </c>
      <c r="G310" s="5" t="s">
        <v>26</v>
      </c>
      <c r="H310" s="5" t="s">
        <v>27</v>
      </c>
      <c r="I310" s="5" t="s">
        <v>679</v>
      </c>
      <c r="J310" s="5" t="s">
        <v>29</v>
      </c>
    </row>
    <row r="311" spans="1:10" x14ac:dyDescent="0.3">
      <c r="A311" s="6">
        <v>2022</v>
      </c>
      <c r="B311" s="6" t="s">
        <v>820</v>
      </c>
      <c r="C311" s="6" t="s">
        <v>821</v>
      </c>
      <c r="D311" s="6" t="s">
        <v>51</v>
      </c>
      <c r="E311" s="6" t="s">
        <v>24</v>
      </c>
      <c r="F311" s="6" t="s">
        <v>52</v>
      </c>
      <c r="G311" s="6" t="s">
        <v>53</v>
      </c>
      <c r="H311" s="6" t="s">
        <v>54</v>
      </c>
      <c r="I311" s="6" t="s">
        <v>822</v>
      </c>
      <c r="J311" s="6" t="s">
        <v>56</v>
      </c>
    </row>
    <row r="312" spans="1:10" x14ac:dyDescent="0.3">
      <c r="A312" s="5">
        <v>2022</v>
      </c>
      <c r="B312" s="5" t="s">
        <v>100</v>
      </c>
      <c r="C312" s="5" t="s">
        <v>72</v>
      </c>
      <c r="D312" s="5" t="s">
        <v>73</v>
      </c>
      <c r="E312" s="5" t="s">
        <v>24</v>
      </c>
      <c r="F312" s="5" t="s">
        <v>25</v>
      </c>
      <c r="G312" s="5" t="s">
        <v>26</v>
      </c>
      <c r="H312" s="5" t="s">
        <v>27</v>
      </c>
      <c r="I312" s="5" t="s">
        <v>101</v>
      </c>
      <c r="J312" s="5" t="s">
        <v>75</v>
      </c>
    </row>
    <row r="313" spans="1:10" x14ac:dyDescent="0.3">
      <c r="A313" s="6">
        <v>2022</v>
      </c>
      <c r="B313" s="6" t="s">
        <v>823</v>
      </c>
      <c r="C313" s="6" t="s">
        <v>824</v>
      </c>
      <c r="D313" s="6" t="s">
        <v>824</v>
      </c>
      <c r="E313" s="6" t="s">
        <v>24</v>
      </c>
      <c r="F313" s="6" t="s">
        <v>96</v>
      </c>
      <c r="G313" s="6" t="s">
        <v>97</v>
      </c>
      <c r="H313" s="6" t="s">
        <v>86</v>
      </c>
      <c r="I313" s="6" t="s">
        <v>825</v>
      </c>
      <c r="J313" s="6" t="s">
        <v>826</v>
      </c>
    </row>
    <row r="314" spans="1:10" x14ac:dyDescent="0.3">
      <c r="A314" s="5">
        <v>2022</v>
      </c>
      <c r="B314" s="5" t="s">
        <v>684</v>
      </c>
      <c r="C314" s="5" t="s">
        <v>827</v>
      </c>
      <c r="D314" s="5" t="s">
        <v>685</v>
      </c>
      <c r="E314" s="5" t="s">
        <v>24</v>
      </c>
      <c r="F314" s="5" t="s">
        <v>44</v>
      </c>
      <c r="G314" s="5" t="s">
        <v>45</v>
      </c>
      <c r="H314" s="5" t="s">
        <v>46</v>
      </c>
      <c r="I314" s="5" t="s">
        <v>686</v>
      </c>
      <c r="J314" s="5" t="s">
        <v>687</v>
      </c>
    </row>
    <row r="315" spans="1:10" x14ac:dyDescent="0.3">
      <c r="A315" s="6">
        <v>2022</v>
      </c>
      <c r="B315" s="6" t="s">
        <v>587</v>
      </c>
      <c r="C315" s="6" t="s">
        <v>828</v>
      </c>
      <c r="D315" s="6" t="s">
        <v>828</v>
      </c>
      <c r="E315" s="6" t="s">
        <v>24</v>
      </c>
      <c r="F315" s="6" t="s">
        <v>52</v>
      </c>
      <c r="G315" s="6" t="s">
        <v>53</v>
      </c>
      <c r="H315" s="6" t="s">
        <v>54</v>
      </c>
      <c r="I315" s="6" t="s">
        <v>234</v>
      </c>
      <c r="J315" s="6" t="s">
        <v>829</v>
      </c>
    </row>
    <row r="316" spans="1:10" x14ac:dyDescent="0.3">
      <c r="A316" s="5">
        <v>2022</v>
      </c>
      <c r="B316" s="5" t="s">
        <v>590</v>
      </c>
      <c r="C316" s="5" t="s">
        <v>792</v>
      </c>
      <c r="D316" s="5" t="s">
        <v>558</v>
      </c>
      <c r="E316" s="5" t="s">
        <v>24</v>
      </c>
      <c r="F316" s="5" t="s">
        <v>84</v>
      </c>
      <c r="G316" s="5" t="s">
        <v>85</v>
      </c>
      <c r="H316" s="5" t="s">
        <v>86</v>
      </c>
      <c r="I316" s="5" t="s">
        <v>591</v>
      </c>
      <c r="J316" s="5" t="s">
        <v>560</v>
      </c>
    </row>
    <row r="317" spans="1:10" x14ac:dyDescent="0.3">
      <c r="A317" s="6">
        <v>2022</v>
      </c>
      <c r="B317" s="6" t="s">
        <v>236</v>
      </c>
      <c r="C317" s="6" t="s">
        <v>400</v>
      </c>
      <c r="D317" s="6" t="s">
        <v>237</v>
      </c>
      <c r="E317" s="6" t="s">
        <v>24</v>
      </c>
      <c r="F317" s="6" t="s">
        <v>52</v>
      </c>
      <c r="G317" s="6" t="s">
        <v>53</v>
      </c>
      <c r="H317" s="6" t="s">
        <v>54</v>
      </c>
      <c r="I317" s="6" t="s">
        <v>238</v>
      </c>
      <c r="J317" s="6" t="s">
        <v>239</v>
      </c>
    </row>
    <row r="318" spans="1:10" x14ac:dyDescent="0.3">
      <c r="A318" s="5">
        <v>2022</v>
      </c>
      <c r="B318" s="5" t="s">
        <v>424</v>
      </c>
      <c r="C318" s="5" t="s">
        <v>121</v>
      </c>
      <c r="D318" s="5" t="s">
        <v>122</v>
      </c>
      <c r="E318" s="5" t="s">
        <v>24</v>
      </c>
      <c r="F318" s="5" t="s">
        <v>123</v>
      </c>
      <c r="G318" s="5" t="s">
        <v>124</v>
      </c>
      <c r="H318" s="5" t="s">
        <v>46</v>
      </c>
      <c r="I318" s="5" t="s">
        <v>427</v>
      </c>
      <c r="J318" s="5" t="s">
        <v>126</v>
      </c>
    </row>
    <row r="319" spans="1:10" x14ac:dyDescent="0.3">
      <c r="A319" s="6">
        <v>2022</v>
      </c>
      <c r="B319" s="6" t="s">
        <v>830</v>
      </c>
      <c r="C319" s="6" t="s">
        <v>831</v>
      </c>
      <c r="D319" s="6" t="s">
        <v>831</v>
      </c>
      <c r="E319" s="6" t="s">
        <v>24</v>
      </c>
      <c r="F319" s="6" t="s">
        <v>60</v>
      </c>
      <c r="G319" s="6" t="s">
        <v>61</v>
      </c>
      <c r="H319" s="6" t="s">
        <v>54</v>
      </c>
      <c r="I319" s="6" t="s">
        <v>832</v>
      </c>
      <c r="J319" s="6" t="s">
        <v>833</v>
      </c>
    </row>
    <row r="320" spans="1:10" x14ac:dyDescent="0.3">
      <c r="A320" s="5">
        <v>2022</v>
      </c>
      <c r="B320" s="5" t="s">
        <v>834</v>
      </c>
      <c r="C320" s="5" t="s">
        <v>835</v>
      </c>
      <c r="D320" s="5" t="s">
        <v>836</v>
      </c>
      <c r="E320" s="5" t="s">
        <v>24</v>
      </c>
      <c r="F320" s="5" t="s">
        <v>395</v>
      </c>
      <c r="G320" s="5" t="s">
        <v>396</v>
      </c>
      <c r="H320" s="5" t="s">
        <v>86</v>
      </c>
      <c r="I320" s="5" t="s">
        <v>837</v>
      </c>
      <c r="J320" s="5" t="s">
        <v>838</v>
      </c>
    </row>
    <row r="321" spans="1:10" x14ac:dyDescent="0.3">
      <c r="A321" s="6">
        <v>2022</v>
      </c>
      <c r="B321" s="6" t="s">
        <v>839</v>
      </c>
      <c r="C321" s="6" t="s">
        <v>765</v>
      </c>
      <c r="D321" s="6" t="s">
        <v>765</v>
      </c>
      <c r="E321" s="6" t="s">
        <v>24</v>
      </c>
      <c r="F321" s="6" t="s">
        <v>25</v>
      </c>
      <c r="G321" s="6" t="s">
        <v>26</v>
      </c>
      <c r="H321" s="6" t="s">
        <v>27</v>
      </c>
      <c r="I321" s="6" t="s">
        <v>840</v>
      </c>
      <c r="J321" s="6" t="s">
        <v>767</v>
      </c>
    </row>
    <row r="322" spans="1:10" x14ac:dyDescent="0.3">
      <c r="A322" s="5">
        <v>2022</v>
      </c>
      <c r="B322" s="5" t="s">
        <v>841</v>
      </c>
      <c r="C322" s="5" t="s">
        <v>842</v>
      </c>
      <c r="D322" s="5" t="s">
        <v>842</v>
      </c>
      <c r="E322" s="5" t="s">
        <v>843</v>
      </c>
      <c r="F322" s="5"/>
      <c r="G322" s="5"/>
      <c r="H322" s="5"/>
      <c r="I322" s="5" t="s">
        <v>844</v>
      </c>
      <c r="J322" s="5" t="s">
        <v>845</v>
      </c>
    </row>
    <row r="323" spans="1:10" x14ac:dyDescent="0.3">
      <c r="A323" s="6">
        <v>2022</v>
      </c>
      <c r="B323" s="6" t="s">
        <v>846</v>
      </c>
      <c r="C323" s="6" t="s">
        <v>400</v>
      </c>
      <c r="D323" s="6" t="s">
        <v>237</v>
      </c>
      <c r="E323" s="6" t="s">
        <v>24</v>
      </c>
      <c r="F323" s="6" t="s">
        <v>52</v>
      </c>
      <c r="G323" s="6" t="s">
        <v>53</v>
      </c>
      <c r="H323" s="6" t="s">
        <v>54</v>
      </c>
      <c r="I323" s="6" t="s">
        <v>847</v>
      </c>
      <c r="J323" s="6" t="s">
        <v>239</v>
      </c>
    </row>
    <row r="324" spans="1:10" x14ac:dyDescent="0.3">
      <c r="A324" s="5">
        <v>2022</v>
      </c>
      <c r="B324" s="5" t="s">
        <v>848</v>
      </c>
      <c r="C324" s="5" t="s">
        <v>849</v>
      </c>
      <c r="D324" s="5" t="s">
        <v>850</v>
      </c>
      <c r="E324" s="5" t="s">
        <v>24</v>
      </c>
      <c r="F324" s="5" t="s">
        <v>60</v>
      </c>
      <c r="G324" s="5" t="s">
        <v>61</v>
      </c>
      <c r="H324" s="5" t="s">
        <v>54</v>
      </c>
      <c r="I324" s="5" t="s">
        <v>851</v>
      </c>
      <c r="J324" s="5" t="s">
        <v>852</v>
      </c>
    </row>
    <row r="325" spans="1:10" x14ac:dyDescent="0.3">
      <c r="A325" s="6">
        <v>2022</v>
      </c>
      <c r="B325" s="6" t="s">
        <v>853</v>
      </c>
      <c r="C325" s="6" t="s">
        <v>854</v>
      </c>
      <c r="D325" s="6" t="s">
        <v>855</v>
      </c>
      <c r="E325" s="6" t="s">
        <v>24</v>
      </c>
      <c r="F325" s="6" t="s">
        <v>110</v>
      </c>
      <c r="G325" s="6" t="s">
        <v>111</v>
      </c>
      <c r="H325" s="6" t="s">
        <v>54</v>
      </c>
      <c r="I325" s="6" t="s">
        <v>856</v>
      </c>
      <c r="J325" s="6" t="s">
        <v>857</v>
      </c>
    </row>
    <row r="326" spans="1:10" x14ac:dyDescent="0.3">
      <c r="A326" s="5">
        <v>2022</v>
      </c>
      <c r="B326" s="5" t="s">
        <v>858</v>
      </c>
      <c r="C326" s="5" t="s">
        <v>859</v>
      </c>
      <c r="D326" s="5" t="s">
        <v>860</v>
      </c>
      <c r="E326" s="5" t="s">
        <v>24</v>
      </c>
      <c r="F326" s="5" t="s">
        <v>395</v>
      </c>
      <c r="G326" s="5" t="s">
        <v>396</v>
      </c>
      <c r="H326" s="5" t="s">
        <v>86</v>
      </c>
      <c r="I326" s="5" t="s">
        <v>861</v>
      </c>
      <c r="J326" s="5" t="s">
        <v>862</v>
      </c>
    </row>
    <row r="327" spans="1:10" x14ac:dyDescent="0.3">
      <c r="A327" s="6">
        <v>2022</v>
      </c>
      <c r="B327" s="6" t="s">
        <v>692</v>
      </c>
      <c r="C327" s="6" t="s">
        <v>502</v>
      </c>
      <c r="D327" s="6" t="s">
        <v>503</v>
      </c>
      <c r="E327" s="6" t="s">
        <v>24</v>
      </c>
      <c r="F327" s="6" t="s">
        <v>67</v>
      </c>
      <c r="G327" s="6" t="s">
        <v>68</v>
      </c>
      <c r="H327" s="6" t="s">
        <v>27</v>
      </c>
      <c r="I327" s="6" t="s">
        <v>693</v>
      </c>
      <c r="J327" s="6" t="s">
        <v>505</v>
      </c>
    </row>
    <row r="328" spans="1:10" x14ac:dyDescent="0.3">
      <c r="A328" s="5">
        <v>2022</v>
      </c>
      <c r="B328" s="5" t="s">
        <v>440</v>
      </c>
      <c r="C328" s="5" t="s">
        <v>863</v>
      </c>
      <c r="D328" s="5" t="s">
        <v>301</v>
      </c>
      <c r="E328" s="5" t="s">
        <v>260</v>
      </c>
      <c r="F328" s="5"/>
      <c r="G328" s="5"/>
      <c r="H328" s="5"/>
      <c r="I328" s="5" t="s">
        <v>441</v>
      </c>
      <c r="J328" s="5" t="s">
        <v>303</v>
      </c>
    </row>
    <row r="329" spans="1:10" x14ac:dyDescent="0.3">
      <c r="A329" s="6">
        <v>2022</v>
      </c>
      <c r="B329" s="6" t="s">
        <v>864</v>
      </c>
      <c r="C329" s="6" t="s">
        <v>865</v>
      </c>
      <c r="D329" s="6" t="s">
        <v>865</v>
      </c>
      <c r="E329" s="6" t="s">
        <v>24</v>
      </c>
      <c r="F329" s="6" t="s">
        <v>52</v>
      </c>
      <c r="G329" s="6" t="s">
        <v>53</v>
      </c>
      <c r="H329" s="6" t="s">
        <v>54</v>
      </c>
      <c r="I329" s="6" t="s">
        <v>866</v>
      </c>
      <c r="J329" s="6" t="s">
        <v>867</v>
      </c>
    </row>
    <row r="330" spans="1:10" x14ac:dyDescent="0.3">
      <c r="A330" s="5">
        <v>2022</v>
      </c>
      <c r="B330" s="5" t="s">
        <v>698</v>
      </c>
      <c r="C330" s="5" t="s">
        <v>868</v>
      </c>
      <c r="D330" s="5" t="s">
        <v>869</v>
      </c>
      <c r="E330" s="5" t="s">
        <v>24</v>
      </c>
      <c r="F330" s="5" t="s">
        <v>700</v>
      </c>
      <c r="G330" s="5" t="s">
        <v>701</v>
      </c>
      <c r="H330" s="5" t="s">
        <v>86</v>
      </c>
      <c r="I330" s="5" t="s">
        <v>702</v>
      </c>
      <c r="J330" s="5" t="s">
        <v>870</v>
      </c>
    </row>
    <row r="331" spans="1:10" x14ac:dyDescent="0.3">
      <c r="A331" s="6">
        <v>2022</v>
      </c>
      <c r="B331" s="6" t="s">
        <v>871</v>
      </c>
      <c r="C331" s="6" t="s">
        <v>414</v>
      </c>
      <c r="D331" s="6" t="s">
        <v>415</v>
      </c>
      <c r="E331" s="6" t="s">
        <v>24</v>
      </c>
      <c r="F331" s="6" t="s">
        <v>60</v>
      </c>
      <c r="G331" s="6" t="s">
        <v>61</v>
      </c>
      <c r="H331" s="6" t="s">
        <v>54</v>
      </c>
      <c r="I331" s="6" t="s">
        <v>872</v>
      </c>
      <c r="J331" s="6" t="s">
        <v>417</v>
      </c>
    </row>
    <row r="332" spans="1:10" x14ac:dyDescent="0.3">
      <c r="A332" s="5">
        <v>2022</v>
      </c>
      <c r="B332" s="5" t="s">
        <v>873</v>
      </c>
      <c r="C332" s="5" t="s">
        <v>169</v>
      </c>
      <c r="D332" s="5" t="s">
        <v>170</v>
      </c>
      <c r="E332" s="5" t="s">
        <v>24</v>
      </c>
      <c r="F332" s="5" t="s">
        <v>60</v>
      </c>
      <c r="G332" s="5" t="s">
        <v>61</v>
      </c>
      <c r="H332" s="5" t="s">
        <v>54</v>
      </c>
      <c r="I332" s="5" t="s">
        <v>874</v>
      </c>
      <c r="J332" s="5" t="s">
        <v>172</v>
      </c>
    </row>
    <row r="333" spans="1:10" x14ac:dyDescent="0.3">
      <c r="A333" s="6">
        <v>2022</v>
      </c>
      <c r="B333" s="6" t="s">
        <v>152</v>
      </c>
      <c r="C333" s="6" t="s">
        <v>875</v>
      </c>
      <c r="D333" s="6" t="s">
        <v>457</v>
      </c>
      <c r="E333" s="6" t="s">
        <v>24</v>
      </c>
      <c r="F333" s="6" t="s">
        <v>25</v>
      </c>
      <c r="G333" s="6" t="s">
        <v>26</v>
      </c>
      <c r="H333" s="6" t="s">
        <v>27</v>
      </c>
      <c r="I333" s="6" t="s">
        <v>155</v>
      </c>
      <c r="J333" s="6" t="s">
        <v>459</v>
      </c>
    </row>
    <row r="334" spans="1:10" x14ac:dyDescent="0.3">
      <c r="A334" s="5">
        <v>2022</v>
      </c>
      <c r="B334" s="5" t="s">
        <v>157</v>
      </c>
      <c r="C334" s="5" t="s">
        <v>22</v>
      </c>
      <c r="D334" s="5" t="s">
        <v>23</v>
      </c>
      <c r="E334" s="5" t="s">
        <v>24</v>
      </c>
      <c r="F334" s="5" t="s">
        <v>25</v>
      </c>
      <c r="G334" s="5" t="s">
        <v>26</v>
      </c>
      <c r="H334" s="5" t="s">
        <v>27</v>
      </c>
      <c r="I334" s="5" t="s">
        <v>158</v>
      </c>
      <c r="J334" s="5" t="s">
        <v>29</v>
      </c>
    </row>
    <row r="335" spans="1:10" x14ac:dyDescent="0.3">
      <c r="A335" s="6">
        <v>2022</v>
      </c>
      <c r="B335" s="6" t="s">
        <v>876</v>
      </c>
      <c r="C335" s="6" t="s">
        <v>877</v>
      </c>
      <c r="D335" s="6" t="s">
        <v>878</v>
      </c>
      <c r="E335" s="6" t="s">
        <v>24</v>
      </c>
      <c r="F335" s="6" t="s">
        <v>37</v>
      </c>
      <c r="G335" s="6" t="s">
        <v>38</v>
      </c>
      <c r="H335" s="6" t="s">
        <v>27</v>
      </c>
      <c r="I335" s="6" t="s">
        <v>879</v>
      </c>
      <c r="J335" s="6" t="s">
        <v>880</v>
      </c>
    </row>
    <row r="336" spans="1:10" x14ac:dyDescent="0.3">
      <c r="A336" s="5">
        <v>2022</v>
      </c>
      <c r="B336" s="5" t="s">
        <v>881</v>
      </c>
      <c r="C336" s="5" t="s">
        <v>187</v>
      </c>
      <c r="D336" s="5" t="s">
        <v>187</v>
      </c>
      <c r="E336" s="5" t="s">
        <v>24</v>
      </c>
      <c r="F336" s="5" t="s">
        <v>110</v>
      </c>
      <c r="G336" s="5" t="s">
        <v>111</v>
      </c>
      <c r="H336" s="5" t="s">
        <v>54</v>
      </c>
      <c r="I336" s="5" t="s">
        <v>882</v>
      </c>
      <c r="J336" s="5" t="s">
        <v>189</v>
      </c>
    </row>
    <row r="337" spans="1:10" x14ac:dyDescent="0.3">
      <c r="A337" s="6">
        <v>2022</v>
      </c>
      <c r="B337" s="6" t="s">
        <v>716</v>
      </c>
      <c r="C337" s="6" t="s">
        <v>360</v>
      </c>
      <c r="D337" s="6" t="s">
        <v>361</v>
      </c>
      <c r="E337" s="6" t="s">
        <v>24</v>
      </c>
      <c r="F337" s="6" t="s">
        <v>37</v>
      </c>
      <c r="G337" s="6" t="s">
        <v>38</v>
      </c>
      <c r="H337" s="6" t="s">
        <v>27</v>
      </c>
      <c r="I337" s="6" t="s">
        <v>717</v>
      </c>
      <c r="J337" s="6" t="s">
        <v>363</v>
      </c>
    </row>
    <row r="338" spans="1:10" x14ac:dyDescent="0.3">
      <c r="A338" s="5">
        <v>2022</v>
      </c>
      <c r="B338" s="5" t="s">
        <v>883</v>
      </c>
      <c r="C338" s="5" t="s">
        <v>58</v>
      </c>
      <c r="D338" s="5" t="s">
        <v>59</v>
      </c>
      <c r="E338" s="5" t="s">
        <v>24</v>
      </c>
      <c r="F338" s="5" t="s">
        <v>60</v>
      </c>
      <c r="G338" s="5" t="s">
        <v>61</v>
      </c>
      <c r="H338" s="5" t="s">
        <v>54</v>
      </c>
      <c r="I338" s="5" t="s">
        <v>884</v>
      </c>
      <c r="J338" s="5" t="s">
        <v>63</v>
      </c>
    </row>
    <row r="339" spans="1:10" x14ac:dyDescent="0.3">
      <c r="A339" s="6">
        <v>2022</v>
      </c>
      <c r="B339" s="6" t="s">
        <v>885</v>
      </c>
      <c r="C339" s="6" t="s">
        <v>22</v>
      </c>
      <c r="D339" s="6" t="s">
        <v>23</v>
      </c>
      <c r="E339" s="6" t="s">
        <v>24</v>
      </c>
      <c r="F339" s="6" t="s">
        <v>25</v>
      </c>
      <c r="G339" s="6" t="s">
        <v>26</v>
      </c>
      <c r="H339" s="6" t="s">
        <v>27</v>
      </c>
      <c r="I339" s="6" t="s">
        <v>886</v>
      </c>
      <c r="J339" s="6" t="s">
        <v>29</v>
      </c>
    </row>
    <row r="340" spans="1:10" x14ac:dyDescent="0.3">
      <c r="A340" s="5">
        <v>2022</v>
      </c>
      <c r="B340" s="5" t="s">
        <v>887</v>
      </c>
      <c r="C340" s="5" t="s">
        <v>888</v>
      </c>
      <c r="D340" s="5" t="s">
        <v>889</v>
      </c>
      <c r="E340" s="5" t="s">
        <v>24</v>
      </c>
      <c r="F340" s="5" t="s">
        <v>60</v>
      </c>
      <c r="G340" s="5" t="s">
        <v>61</v>
      </c>
      <c r="H340" s="5" t="s">
        <v>54</v>
      </c>
      <c r="I340" s="5" t="s">
        <v>890</v>
      </c>
      <c r="J340" s="5" t="s">
        <v>891</v>
      </c>
    </row>
    <row r="341" spans="1:10" x14ac:dyDescent="0.3">
      <c r="A341" s="6">
        <v>2022</v>
      </c>
      <c r="B341" s="6" t="s">
        <v>892</v>
      </c>
      <c r="C341" s="6" t="s">
        <v>349</v>
      </c>
      <c r="D341" s="6" t="s">
        <v>350</v>
      </c>
      <c r="E341" s="6" t="s">
        <v>24</v>
      </c>
      <c r="F341" s="6" t="s">
        <v>67</v>
      </c>
      <c r="G341" s="6" t="s">
        <v>68</v>
      </c>
      <c r="H341" s="6" t="s">
        <v>27</v>
      </c>
      <c r="I341" s="6" t="s">
        <v>893</v>
      </c>
      <c r="J341" s="6" t="s">
        <v>352</v>
      </c>
    </row>
    <row r="342" spans="1:10" x14ac:dyDescent="0.3">
      <c r="A342" s="5">
        <v>2022</v>
      </c>
      <c r="B342" s="5" t="s">
        <v>718</v>
      </c>
      <c r="C342" s="5" t="s">
        <v>403</v>
      </c>
      <c r="D342" s="5" t="s">
        <v>404</v>
      </c>
      <c r="E342" s="5" t="s">
        <v>24</v>
      </c>
      <c r="F342" s="5" t="s">
        <v>110</v>
      </c>
      <c r="G342" s="5" t="s">
        <v>111</v>
      </c>
      <c r="H342" s="5" t="s">
        <v>54</v>
      </c>
      <c r="I342" s="5" t="s">
        <v>719</v>
      </c>
      <c r="J342" s="5" t="s">
        <v>406</v>
      </c>
    </row>
    <row r="343" spans="1:10" x14ac:dyDescent="0.3">
      <c r="A343" s="6">
        <v>2022</v>
      </c>
      <c r="B343" s="6" t="s">
        <v>894</v>
      </c>
      <c r="C343" s="6" t="s">
        <v>72</v>
      </c>
      <c r="D343" s="6" t="s">
        <v>73</v>
      </c>
      <c r="E343" s="6" t="s">
        <v>24</v>
      </c>
      <c r="F343" s="6" t="s">
        <v>25</v>
      </c>
      <c r="G343" s="6" t="s">
        <v>26</v>
      </c>
      <c r="H343" s="6" t="s">
        <v>27</v>
      </c>
      <c r="I343" s="6" t="s">
        <v>895</v>
      </c>
      <c r="J343" s="6" t="s">
        <v>75</v>
      </c>
    </row>
    <row r="344" spans="1:10" x14ac:dyDescent="0.3">
      <c r="A344" s="5">
        <v>2022</v>
      </c>
      <c r="B344" s="5" t="s">
        <v>720</v>
      </c>
      <c r="C344" s="5" t="s">
        <v>721</v>
      </c>
      <c r="D344" s="5" t="s">
        <v>721</v>
      </c>
      <c r="E344" s="5" t="s">
        <v>24</v>
      </c>
      <c r="F344" s="5" t="s">
        <v>52</v>
      </c>
      <c r="G344" s="5" t="s">
        <v>53</v>
      </c>
      <c r="H344" s="5" t="s">
        <v>54</v>
      </c>
      <c r="I344" s="5" t="s">
        <v>722</v>
      </c>
      <c r="J344" s="5" t="s">
        <v>723</v>
      </c>
    </row>
    <row r="345" spans="1:10" x14ac:dyDescent="0.3">
      <c r="A345" s="6">
        <v>2022</v>
      </c>
      <c r="B345" s="6" t="s">
        <v>896</v>
      </c>
      <c r="C345" s="6" t="s">
        <v>414</v>
      </c>
      <c r="D345" s="6" t="s">
        <v>415</v>
      </c>
      <c r="E345" s="6" t="s">
        <v>24</v>
      </c>
      <c r="F345" s="6" t="s">
        <v>60</v>
      </c>
      <c r="G345" s="6" t="s">
        <v>61</v>
      </c>
      <c r="H345" s="6" t="s">
        <v>54</v>
      </c>
      <c r="I345" s="6" t="s">
        <v>897</v>
      </c>
      <c r="J345" s="6" t="s">
        <v>417</v>
      </c>
    </row>
    <row r="346" spans="1:10" x14ac:dyDescent="0.3">
      <c r="A346" s="5">
        <v>2022</v>
      </c>
      <c r="B346" s="5" t="s">
        <v>898</v>
      </c>
      <c r="C346" s="5" t="s">
        <v>899</v>
      </c>
      <c r="D346" s="5" t="s">
        <v>900</v>
      </c>
      <c r="E346" s="5" t="s">
        <v>24</v>
      </c>
      <c r="F346" s="5" t="s">
        <v>37</v>
      </c>
      <c r="G346" s="5" t="s">
        <v>38</v>
      </c>
      <c r="H346" s="5" t="s">
        <v>27</v>
      </c>
      <c r="I346" s="5" t="s">
        <v>901</v>
      </c>
      <c r="J346" s="5" t="s">
        <v>902</v>
      </c>
    </row>
    <row r="347" spans="1:10" x14ac:dyDescent="0.3">
      <c r="A347" s="6">
        <v>2022</v>
      </c>
      <c r="B347" s="6" t="s">
        <v>903</v>
      </c>
      <c r="C347" s="6" t="s">
        <v>904</v>
      </c>
      <c r="D347" s="6" t="s">
        <v>904</v>
      </c>
      <c r="E347" s="6" t="s">
        <v>24</v>
      </c>
      <c r="F347" s="6" t="s">
        <v>60</v>
      </c>
      <c r="G347" s="6" t="s">
        <v>61</v>
      </c>
      <c r="H347" s="6" t="s">
        <v>54</v>
      </c>
      <c r="I347" s="6" t="s">
        <v>905</v>
      </c>
      <c r="J347" s="6" t="s">
        <v>906</v>
      </c>
    </row>
    <row r="348" spans="1:10" x14ac:dyDescent="0.3">
      <c r="A348" s="5">
        <v>2022</v>
      </c>
      <c r="B348" s="5" t="s">
        <v>610</v>
      </c>
      <c r="C348" s="5" t="s">
        <v>400</v>
      </c>
      <c r="D348" s="5" t="s">
        <v>237</v>
      </c>
      <c r="E348" s="5" t="s">
        <v>24</v>
      </c>
      <c r="F348" s="5" t="s">
        <v>52</v>
      </c>
      <c r="G348" s="5" t="s">
        <v>53</v>
      </c>
      <c r="H348" s="5" t="s">
        <v>54</v>
      </c>
      <c r="I348" s="5" t="s">
        <v>611</v>
      </c>
      <c r="J348" s="5" t="s">
        <v>239</v>
      </c>
    </row>
    <row r="349" spans="1:10" x14ac:dyDescent="0.3">
      <c r="A349" s="6">
        <v>2022</v>
      </c>
      <c r="B349" s="6" t="s">
        <v>907</v>
      </c>
      <c r="C349" s="6" t="s">
        <v>908</v>
      </c>
      <c r="D349" s="6" t="s">
        <v>909</v>
      </c>
      <c r="E349" s="6" t="s">
        <v>24</v>
      </c>
      <c r="F349" s="6" t="s">
        <v>60</v>
      </c>
      <c r="G349" s="6" t="s">
        <v>61</v>
      </c>
      <c r="H349" s="6" t="s">
        <v>54</v>
      </c>
      <c r="I349" s="6" t="s">
        <v>910</v>
      </c>
      <c r="J349" s="6" t="s">
        <v>911</v>
      </c>
    </row>
    <row r="350" spans="1:10" x14ac:dyDescent="0.3">
      <c r="A350" s="5">
        <v>2022</v>
      </c>
      <c r="B350" s="5" t="s">
        <v>912</v>
      </c>
      <c r="C350" s="5" t="s">
        <v>94</v>
      </c>
      <c r="D350" s="5" t="s">
        <v>95</v>
      </c>
      <c r="E350" s="5" t="s">
        <v>24</v>
      </c>
      <c r="F350" s="5" t="s">
        <v>96</v>
      </c>
      <c r="G350" s="5" t="s">
        <v>97</v>
      </c>
      <c r="H350" s="5" t="s">
        <v>86</v>
      </c>
      <c r="I350" s="5" t="s">
        <v>913</v>
      </c>
      <c r="J350" s="5" t="s">
        <v>99</v>
      </c>
    </row>
    <row r="351" spans="1:10" x14ac:dyDescent="0.3">
      <c r="A351" s="6">
        <v>2022</v>
      </c>
      <c r="B351" s="6" t="s">
        <v>311</v>
      </c>
      <c r="C351" s="6" t="s">
        <v>23</v>
      </c>
      <c r="D351" s="6" t="s">
        <v>23</v>
      </c>
      <c r="E351" s="6" t="s">
        <v>24</v>
      </c>
      <c r="F351" s="6" t="s">
        <v>25</v>
      </c>
      <c r="G351" s="6" t="s">
        <v>26</v>
      </c>
      <c r="H351" s="6" t="s">
        <v>27</v>
      </c>
      <c r="I351" s="6" t="s">
        <v>312</v>
      </c>
      <c r="J351" s="6" t="s">
        <v>29</v>
      </c>
    </row>
    <row r="352" spans="1:10" x14ac:dyDescent="0.3">
      <c r="A352" s="5">
        <v>2022</v>
      </c>
      <c r="B352" s="5" t="s">
        <v>730</v>
      </c>
      <c r="C352" s="5" t="s">
        <v>94</v>
      </c>
      <c r="D352" s="5" t="s">
        <v>95</v>
      </c>
      <c r="E352" s="5" t="s">
        <v>24</v>
      </c>
      <c r="F352" s="5" t="s">
        <v>96</v>
      </c>
      <c r="G352" s="5" t="s">
        <v>97</v>
      </c>
      <c r="H352" s="5" t="s">
        <v>86</v>
      </c>
      <c r="I352" s="5" t="s">
        <v>731</v>
      </c>
      <c r="J352" s="5" t="s">
        <v>99</v>
      </c>
    </row>
    <row r="353" spans="1:10" x14ac:dyDescent="0.3">
      <c r="A353" s="6">
        <v>2022</v>
      </c>
      <c r="B353" s="6" t="s">
        <v>914</v>
      </c>
      <c r="C353" s="6" t="s">
        <v>915</v>
      </c>
      <c r="D353" s="6" t="s">
        <v>915</v>
      </c>
      <c r="E353" s="6" t="s">
        <v>24</v>
      </c>
      <c r="F353" s="6" t="s">
        <v>37</v>
      </c>
      <c r="G353" s="6" t="s">
        <v>38</v>
      </c>
      <c r="H353" s="6" t="s">
        <v>27</v>
      </c>
      <c r="I353" s="6" t="s">
        <v>916</v>
      </c>
      <c r="J353" s="6" t="s">
        <v>917</v>
      </c>
    </row>
    <row r="354" spans="1:10" x14ac:dyDescent="0.3">
      <c r="A354" s="5">
        <v>2022</v>
      </c>
      <c r="B354" s="5" t="s">
        <v>918</v>
      </c>
      <c r="C354" s="5" t="s">
        <v>919</v>
      </c>
      <c r="D354" s="5" t="s">
        <v>919</v>
      </c>
      <c r="E354" s="5" t="s">
        <v>24</v>
      </c>
      <c r="F354" s="5" t="s">
        <v>60</v>
      </c>
      <c r="G354" s="5" t="s">
        <v>61</v>
      </c>
      <c r="H354" s="5" t="s">
        <v>54</v>
      </c>
      <c r="I354" s="5" t="s">
        <v>920</v>
      </c>
      <c r="J354" s="5" t="s">
        <v>921</v>
      </c>
    </row>
    <row r="355" spans="1:10" x14ac:dyDescent="0.3">
      <c r="A355" s="6">
        <v>2022</v>
      </c>
      <c r="B355" s="6" t="s">
        <v>922</v>
      </c>
      <c r="C355" s="6" t="s">
        <v>923</v>
      </c>
      <c r="D355" s="6" t="s">
        <v>924</v>
      </c>
      <c r="E355" s="6" t="s">
        <v>117</v>
      </c>
      <c r="F355" s="6"/>
      <c r="G355" s="6"/>
      <c r="H355" s="6"/>
      <c r="I355" s="6" t="s">
        <v>925</v>
      </c>
      <c r="J355" s="6" t="s">
        <v>926</v>
      </c>
    </row>
    <row r="356" spans="1:10" x14ac:dyDescent="0.3">
      <c r="A356" s="5">
        <v>2022</v>
      </c>
      <c r="B356" s="5" t="s">
        <v>927</v>
      </c>
      <c r="C356" s="5" t="s">
        <v>484</v>
      </c>
      <c r="D356" s="5" t="s">
        <v>485</v>
      </c>
      <c r="E356" s="5" t="s">
        <v>24</v>
      </c>
      <c r="F356" s="5" t="s">
        <v>395</v>
      </c>
      <c r="G356" s="5" t="s">
        <v>396</v>
      </c>
      <c r="H356" s="5" t="s">
        <v>86</v>
      </c>
      <c r="I356" s="5" t="s">
        <v>928</v>
      </c>
      <c r="J356" s="5" t="s">
        <v>487</v>
      </c>
    </row>
    <row r="357" spans="1:10" x14ac:dyDescent="0.3">
      <c r="A357" s="6">
        <v>2022</v>
      </c>
      <c r="B357" s="6" t="s">
        <v>929</v>
      </c>
      <c r="C357" s="6" t="s">
        <v>615</v>
      </c>
      <c r="D357" s="6" t="s">
        <v>615</v>
      </c>
      <c r="E357" s="6" t="s">
        <v>24</v>
      </c>
      <c r="F357" s="6" t="s">
        <v>60</v>
      </c>
      <c r="G357" s="6" t="s">
        <v>61</v>
      </c>
      <c r="H357" s="6" t="s">
        <v>54</v>
      </c>
      <c r="I357" s="6" t="s">
        <v>930</v>
      </c>
      <c r="J357" s="6" t="s">
        <v>617</v>
      </c>
    </row>
    <row r="358" spans="1:10" x14ac:dyDescent="0.3">
      <c r="A358" s="5">
        <v>2022</v>
      </c>
      <c r="B358" s="5" t="s">
        <v>931</v>
      </c>
      <c r="C358" s="5" t="s">
        <v>932</v>
      </c>
      <c r="D358" s="5" t="s">
        <v>932</v>
      </c>
      <c r="E358" s="5" t="s">
        <v>24</v>
      </c>
      <c r="F358" s="5" t="s">
        <v>60</v>
      </c>
      <c r="G358" s="5" t="s">
        <v>61</v>
      </c>
      <c r="H358" s="5" t="s">
        <v>54</v>
      </c>
      <c r="I358" s="5" t="s">
        <v>933</v>
      </c>
      <c r="J358" s="5" t="s">
        <v>891</v>
      </c>
    </row>
    <row r="359" spans="1:10" x14ac:dyDescent="0.3">
      <c r="A359" s="6">
        <v>2022</v>
      </c>
      <c r="B359" s="6" t="s">
        <v>934</v>
      </c>
      <c r="C359" s="6" t="s">
        <v>935</v>
      </c>
      <c r="D359" s="6" t="s">
        <v>935</v>
      </c>
      <c r="E359" s="6" t="s">
        <v>24</v>
      </c>
      <c r="F359" s="6" t="s">
        <v>223</v>
      </c>
      <c r="G359" s="6" t="s">
        <v>224</v>
      </c>
      <c r="H359" s="6" t="s">
        <v>46</v>
      </c>
      <c r="I359" s="6" t="s">
        <v>936</v>
      </c>
      <c r="J359" s="6" t="s">
        <v>937</v>
      </c>
    </row>
    <row r="360" spans="1:10" x14ac:dyDescent="0.3">
      <c r="A360" s="5">
        <v>2022</v>
      </c>
      <c r="B360" s="5" t="s">
        <v>938</v>
      </c>
      <c r="C360" s="5" t="s">
        <v>849</v>
      </c>
      <c r="D360" s="5" t="s">
        <v>850</v>
      </c>
      <c r="E360" s="5" t="s">
        <v>24</v>
      </c>
      <c r="F360" s="5" t="s">
        <v>60</v>
      </c>
      <c r="G360" s="5" t="s">
        <v>61</v>
      </c>
      <c r="H360" s="5" t="s">
        <v>54</v>
      </c>
      <c r="I360" s="5" t="s">
        <v>939</v>
      </c>
      <c r="J360" s="5" t="s">
        <v>852</v>
      </c>
    </row>
    <row r="361" spans="1:10" x14ac:dyDescent="0.3">
      <c r="A361" s="6">
        <v>2022</v>
      </c>
      <c r="B361" s="6" t="s">
        <v>940</v>
      </c>
      <c r="C361" s="6" t="s">
        <v>22</v>
      </c>
      <c r="D361" s="6" t="s">
        <v>23</v>
      </c>
      <c r="E361" s="6" t="s">
        <v>24</v>
      </c>
      <c r="F361" s="6" t="s">
        <v>25</v>
      </c>
      <c r="G361" s="6" t="s">
        <v>26</v>
      </c>
      <c r="H361" s="6" t="s">
        <v>27</v>
      </c>
      <c r="I361" s="6" t="s">
        <v>941</v>
      </c>
      <c r="J361" s="6" t="s">
        <v>29</v>
      </c>
    </row>
    <row r="362" spans="1:10" x14ac:dyDescent="0.3">
      <c r="A362" s="5">
        <v>2022</v>
      </c>
      <c r="B362" s="5" t="s">
        <v>942</v>
      </c>
      <c r="C362" s="5" t="s">
        <v>943</v>
      </c>
      <c r="D362" s="5" t="s">
        <v>943</v>
      </c>
      <c r="E362" s="5" t="s">
        <v>24</v>
      </c>
      <c r="F362" s="5" t="s">
        <v>60</v>
      </c>
      <c r="G362" s="5" t="s">
        <v>61</v>
      </c>
      <c r="H362" s="5" t="s">
        <v>54</v>
      </c>
      <c r="I362" s="5" t="s">
        <v>944</v>
      </c>
      <c r="J362" s="5" t="s">
        <v>945</v>
      </c>
    </row>
    <row r="363" spans="1:10" x14ac:dyDescent="0.3">
      <c r="A363" s="6">
        <v>2022</v>
      </c>
      <c r="B363" s="6" t="s">
        <v>946</v>
      </c>
      <c r="C363" s="6" t="s">
        <v>415</v>
      </c>
      <c r="D363" s="6" t="s">
        <v>415</v>
      </c>
      <c r="E363" s="6" t="s">
        <v>24</v>
      </c>
      <c r="F363" s="6" t="s">
        <v>60</v>
      </c>
      <c r="G363" s="6" t="s">
        <v>61</v>
      </c>
      <c r="H363" s="6" t="s">
        <v>54</v>
      </c>
      <c r="I363" s="6" t="s">
        <v>947</v>
      </c>
      <c r="J363" s="6" t="s">
        <v>417</v>
      </c>
    </row>
    <row r="364" spans="1:10" x14ac:dyDescent="0.3">
      <c r="A364" s="5">
        <v>2022</v>
      </c>
      <c r="B364" s="5" t="s">
        <v>948</v>
      </c>
      <c r="C364" s="5" t="s">
        <v>949</v>
      </c>
      <c r="D364" s="5" t="s">
        <v>949</v>
      </c>
      <c r="E364" s="5" t="s">
        <v>24</v>
      </c>
      <c r="F364" s="5" t="s">
        <v>60</v>
      </c>
      <c r="G364" s="5" t="s">
        <v>61</v>
      </c>
      <c r="H364" s="5" t="s">
        <v>54</v>
      </c>
      <c r="I364" s="5" t="s">
        <v>950</v>
      </c>
      <c r="J364" s="5" t="s">
        <v>833</v>
      </c>
    </row>
    <row r="365" spans="1:10" x14ac:dyDescent="0.3">
      <c r="A365" s="6">
        <v>2022</v>
      </c>
      <c r="B365" s="6" t="s">
        <v>951</v>
      </c>
      <c r="C365" s="6" t="s">
        <v>647</v>
      </c>
      <c r="D365" s="6" t="s">
        <v>647</v>
      </c>
      <c r="E365" s="6" t="s">
        <v>24</v>
      </c>
      <c r="F365" s="6" t="s">
        <v>37</v>
      </c>
      <c r="G365" s="6" t="s">
        <v>38</v>
      </c>
      <c r="H365" s="6" t="s">
        <v>27</v>
      </c>
      <c r="I365" s="6" t="s">
        <v>952</v>
      </c>
      <c r="J365" s="6" t="s">
        <v>649</v>
      </c>
    </row>
    <row r="366" spans="1:10" x14ac:dyDescent="0.3">
      <c r="A366" s="5">
        <v>2022</v>
      </c>
      <c r="B366" s="5" t="s">
        <v>953</v>
      </c>
      <c r="C366" s="5" t="s">
        <v>954</v>
      </c>
      <c r="D366" s="5" t="s">
        <v>955</v>
      </c>
      <c r="E366" s="5" t="s">
        <v>956</v>
      </c>
      <c r="F366" s="5"/>
      <c r="G366" s="5"/>
      <c r="H366" s="5"/>
      <c r="I366" s="5" t="s">
        <v>957</v>
      </c>
      <c r="J366" s="5" t="s">
        <v>958</v>
      </c>
    </row>
    <row r="367" spans="1:10" x14ac:dyDescent="0.3">
      <c r="A367" s="6">
        <v>2022</v>
      </c>
      <c r="B367" s="6" t="s">
        <v>959</v>
      </c>
      <c r="C367" s="6" t="s">
        <v>72</v>
      </c>
      <c r="D367" s="6" t="s">
        <v>73</v>
      </c>
      <c r="E367" s="6" t="s">
        <v>24</v>
      </c>
      <c r="F367" s="6" t="s">
        <v>25</v>
      </c>
      <c r="G367" s="6" t="s">
        <v>26</v>
      </c>
      <c r="H367" s="6" t="s">
        <v>27</v>
      </c>
      <c r="I367" s="6" t="s">
        <v>960</v>
      </c>
      <c r="J367" s="6" t="s">
        <v>75</v>
      </c>
    </row>
    <row r="368" spans="1:10" x14ac:dyDescent="0.3">
      <c r="A368" s="5">
        <v>2022</v>
      </c>
      <c r="B368" s="5" t="s">
        <v>961</v>
      </c>
      <c r="C368" s="5" t="s">
        <v>149</v>
      </c>
      <c r="D368" s="5" t="s">
        <v>149</v>
      </c>
      <c r="E368" s="5" t="s">
        <v>24</v>
      </c>
      <c r="F368" s="5" t="s">
        <v>37</v>
      </c>
      <c r="G368" s="5" t="s">
        <v>38</v>
      </c>
      <c r="H368" s="5" t="s">
        <v>27</v>
      </c>
      <c r="I368" s="5" t="s">
        <v>962</v>
      </c>
      <c r="J368" s="5" t="s">
        <v>151</v>
      </c>
    </row>
    <row r="369" spans="1:10" x14ac:dyDescent="0.3">
      <c r="A369" s="6">
        <v>2022</v>
      </c>
      <c r="B369" s="6" t="s">
        <v>963</v>
      </c>
      <c r="C369" s="6" t="s">
        <v>899</v>
      </c>
      <c r="D369" s="6" t="s">
        <v>900</v>
      </c>
      <c r="E369" s="6" t="s">
        <v>24</v>
      </c>
      <c r="F369" s="6" t="s">
        <v>37</v>
      </c>
      <c r="G369" s="6" t="s">
        <v>38</v>
      </c>
      <c r="H369" s="6" t="s">
        <v>27</v>
      </c>
      <c r="I369" s="6" t="s">
        <v>964</v>
      </c>
      <c r="J369" s="6" t="s">
        <v>902</v>
      </c>
    </row>
    <row r="370" spans="1:10" x14ac:dyDescent="0.3">
      <c r="A370" s="5">
        <v>2022</v>
      </c>
      <c r="B370" s="5" t="s">
        <v>965</v>
      </c>
      <c r="C370" s="5" t="s">
        <v>403</v>
      </c>
      <c r="D370" s="5" t="s">
        <v>404</v>
      </c>
      <c r="E370" s="5" t="s">
        <v>24</v>
      </c>
      <c r="F370" s="5" t="s">
        <v>110</v>
      </c>
      <c r="G370" s="5" t="s">
        <v>111</v>
      </c>
      <c r="H370" s="5" t="s">
        <v>54</v>
      </c>
      <c r="I370" s="5" t="s">
        <v>966</v>
      </c>
      <c r="J370" s="5" t="s">
        <v>406</v>
      </c>
    </row>
    <row r="371" spans="1:10" x14ac:dyDescent="0.3">
      <c r="A371" s="6">
        <v>2022</v>
      </c>
      <c r="B371" s="6" t="s">
        <v>967</v>
      </c>
      <c r="C371" s="6" t="s">
        <v>968</v>
      </c>
      <c r="D371" s="6" t="s">
        <v>968</v>
      </c>
      <c r="E371" s="6" t="s">
        <v>24</v>
      </c>
      <c r="F371" s="6" t="s">
        <v>110</v>
      </c>
      <c r="G371" s="6" t="s">
        <v>111</v>
      </c>
      <c r="H371" s="6" t="s">
        <v>54</v>
      </c>
      <c r="I371" s="6" t="s">
        <v>969</v>
      </c>
      <c r="J371" s="6" t="s">
        <v>970</v>
      </c>
    </row>
    <row r="372" spans="1:10" x14ac:dyDescent="0.3">
      <c r="A372" s="5">
        <v>2022</v>
      </c>
      <c r="B372" s="5" t="s">
        <v>971</v>
      </c>
      <c r="C372" s="5" t="s">
        <v>502</v>
      </c>
      <c r="D372" s="5" t="s">
        <v>503</v>
      </c>
      <c r="E372" s="5" t="s">
        <v>24</v>
      </c>
      <c r="F372" s="5" t="s">
        <v>67</v>
      </c>
      <c r="G372" s="5" t="s">
        <v>68</v>
      </c>
      <c r="H372" s="5" t="s">
        <v>27</v>
      </c>
      <c r="I372" s="5" t="s">
        <v>972</v>
      </c>
      <c r="J372" s="5" t="s">
        <v>505</v>
      </c>
    </row>
    <row r="373" spans="1:10" x14ac:dyDescent="0.3">
      <c r="A373" s="6">
        <v>2022</v>
      </c>
      <c r="B373" s="6" t="s">
        <v>973</v>
      </c>
      <c r="C373" s="6" t="s">
        <v>974</v>
      </c>
      <c r="D373" s="6" t="s">
        <v>975</v>
      </c>
      <c r="E373" s="6" t="s">
        <v>24</v>
      </c>
      <c r="F373" s="6" t="s">
        <v>60</v>
      </c>
      <c r="G373" s="6" t="s">
        <v>61</v>
      </c>
      <c r="H373" s="6" t="s">
        <v>54</v>
      </c>
      <c r="I373" s="6" t="s">
        <v>976</v>
      </c>
      <c r="J373" s="6" t="s">
        <v>977</v>
      </c>
    </row>
    <row r="374" spans="1:10" x14ac:dyDescent="0.3">
      <c r="A374" s="5">
        <v>2022</v>
      </c>
      <c r="B374" s="5" t="s">
        <v>978</v>
      </c>
      <c r="C374" s="5" t="s">
        <v>979</v>
      </c>
      <c r="D374" s="5" t="s">
        <v>980</v>
      </c>
      <c r="E374" s="5" t="s">
        <v>981</v>
      </c>
      <c r="F374" s="5"/>
      <c r="G374" s="5"/>
      <c r="H374" s="5"/>
      <c r="I374" s="5" t="s">
        <v>982</v>
      </c>
      <c r="J374" s="5" t="s">
        <v>983</v>
      </c>
    </row>
    <row r="375" spans="1:10" x14ac:dyDescent="0.3">
      <c r="A375" s="6">
        <v>2022</v>
      </c>
      <c r="B375" s="6" t="s">
        <v>740</v>
      </c>
      <c r="C375" s="6" t="s">
        <v>65</v>
      </c>
      <c r="D375" s="6" t="s">
        <v>66</v>
      </c>
      <c r="E375" s="6" t="s">
        <v>24</v>
      </c>
      <c r="F375" s="6" t="s">
        <v>67</v>
      </c>
      <c r="G375" s="6" t="s">
        <v>68</v>
      </c>
      <c r="H375" s="6" t="s">
        <v>27</v>
      </c>
      <c r="I375" s="6" t="s">
        <v>741</v>
      </c>
      <c r="J375" s="6" t="s">
        <v>70</v>
      </c>
    </row>
    <row r="376" spans="1:10" x14ac:dyDescent="0.3">
      <c r="A376" s="5">
        <v>2022</v>
      </c>
      <c r="B376" s="5" t="s">
        <v>984</v>
      </c>
      <c r="C376" s="5" t="s">
        <v>186</v>
      </c>
      <c r="D376" s="5" t="s">
        <v>187</v>
      </c>
      <c r="E376" s="5" t="s">
        <v>24</v>
      </c>
      <c r="F376" s="5" t="s">
        <v>110</v>
      </c>
      <c r="G376" s="5" t="s">
        <v>111</v>
      </c>
      <c r="H376" s="5" t="s">
        <v>54</v>
      </c>
      <c r="I376" s="5" t="s">
        <v>985</v>
      </c>
      <c r="J376" s="5" t="s">
        <v>189</v>
      </c>
    </row>
    <row r="377" spans="1:10" x14ac:dyDescent="0.3">
      <c r="A377" s="6">
        <v>2022</v>
      </c>
      <c r="B377" s="6" t="s">
        <v>986</v>
      </c>
      <c r="C377" s="6" t="s">
        <v>987</v>
      </c>
      <c r="D377" s="6" t="s">
        <v>211</v>
      </c>
      <c r="E377" s="6" t="s">
        <v>24</v>
      </c>
      <c r="F377" s="6" t="s">
        <v>67</v>
      </c>
      <c r="G377" s="6" t="s">
        <v>68</v>
      </c>
      <c r="H377" s="6" t="s">
        <v>27</v>
      </c>
      <c r="I377" s="6" t="s">
        <v>988</v>
      </c>
      <c r="J377" s="6" t="s">
        <v>213</v>
      </c>
    </row>
    <row r="378" spans="1:10" x14ac:dyDescent="0.3">
      <c r="A378" s="5">
        <v>2022</v>
      </c>
      <c r="B378" s="5" t="s">
        <v>989</v>
      </c>
      <c r="C378" s="5" t="s">
        <v>849</v>
      </c>
      <c r="D378" s="5" t="s">
        <v>850</v>
      </c>
      <c r="E378" s="5" t="s">
        <v>24</v>
      </c>
      <c r="F378" s="5" t="s">
        <v>60</v>
      </c>
      <c r="G378" s="5" t="s">
        <v>61</v>
      </c>
      <c r="H378" s="5" t="s">
        <v>54</v>
      </c>
      <c r="I378" s="5" t="s">
        <v>990</v>
      </c>
      <c r="J378" s="5" t="s">
        <v>852</v>
      </c>
    </row>
    <row r="379" spans="1:10" x14ac:dyDescent="0.3">
      <c r="A379" s="6">
        <v>2022</v>
      </c>
      <c r="B379" s="6" t="s">
        <v>991</v>
      </c>
      <c r="C379" s="6" t="s">
        <v>393</v>
      </c>
      <c r="D379" s="6" t="s">
        <v>394</v>
      </c>
      <c r="E379" s="6" t="s">
        <v>24</v>
      </c>
      <c r="F379" s="6" t="s">
        <v>395</v>
      </c>
      <c r="G379" s="6" t="s">
        <v>396</v>
      </c>
      <c r="H379" s="6" t="s">
        <v>86</v>
      </c>
      <c r="I379" s="6" t="s">
        <v>992</v>
      </c>
      <c r="J379" s="6" t="s">
        <v>398</v>
      </c>
    </row>
    <row r="380" spans="1:10" x14ac:dyDescent="0.3">
      <c r="A380" s="5">
        <v>2022</v>
      </c>
      <c r="B380" s="5" t="s">
        <v>993</v>
      </c>
      <c r="C380" s="5" t="s">
        <v>121</v>
      </c>
      <c r="D380" s="5" t="s">
        <v>122</v>
      </c>
      <c r="E380" s="5" t="s">
        <v>24</v>
      </c>
      <c r="F380" s="5" t="s">
        <v>123</v>
      </c>
      <c r="G380" s="5" t="s">
        <v>124</v>
      </c>
      <c r="H380" s="5" t="s">
        <v>46</v>
      </c>
      <c r="I380" s="5" t="s">
        <v>994</v>
      </c>
      <c r="J380" s="5" t="s">
        <v>126</v>
      </c>
    </row>
    <row r="381" spans="1:10" x14ac:dyDescent="0.3">
      <c r="A381" s="6">
        <v>2022</v>
      </c>
      <c r="B381" s="6" t="s">
        <v>995</v>
      </c>
      <c r="C381" s="6" t="s">
        <v>502</v>
      </c>
      <c r="D381" s="6" t="s">
        <v>503</v>
      </c>
      <c r="E381" s="6" t="s">
        <v>24</v>
      </c>
      <c r="F381" s="6" t="s">
        <v>67</v>
      </c>
      <c r="G381" s="6" t="s">
        <v>68</v>
      </c>
      <c r="H381" s="6" t="s">
        <v>27</v>
      </c>
      <c r="I381" s="6" t="s">
        <v>996</v>
      </c>
      <c r="J381" s="6" t="s">
        <v>505</v>
      </c>
    </row>
    <row r="382" spans="1:10" x14ac:dyDescent="0.3">
      <c r="A382" s="5">
        <v>2022</v>
      </c>
      <c r="B382" s="5" t="s">
        <v>997</v>
      </c>
      <c r="C382" s="5" t="s">
        <v>998</v>
      </c>
      <c r="D382" s="5" t="s">
        <v>998</v>
      </c>
      <c r="E382" s="5" t="s">
        <v>260</v>
      </c>
      <c r="F382" s="5"/>
      <c r="G382" s="5"/>
      <c r="H382" s="5"/>
      <c r="I382" s="5" t="s">
        <v>999</v>
      </c>
      <c r="J382" s="5" t="s">
        <v>1000</v>
      </c>
    </row>
    <row r="383" spans="1:10" x14ac:dyDescent="0.3">
      <c r="A383" s="6">
        <v>2022</v>
      </c>
      <c r="B383" s="6" t="s">
        <v>1001</v>
      </c>
      <c r="C383" s="6" t="s">
        <v>94</v>
      </c>
      <c r="D383" s="6" t="s">
        <v>95</v>
      </c>
      <c r="E383" s="6" t="s">
        <v>24</v>
      </c>
      <c r="F383" s="6" t="s">
        <v>96</v>
      </c>
      <c r="G383" s="6" t="s">
        <v>97</v>
      </c>
      <c r="H383" s="6" t="s">
        <v>86</v>
      </c>
      <c r="I383" s="6" t="s">
        <v>1002</v>
      </c>
      <c r="J383" s="6" t="s">
        <v>99</v>
      </c>
    </row>
    <row r="384" spans="1:10" x14ac:dyDescent="0.3">
      <c r="A384" s="5">
        <v>2022</v>
      </c>
      <c r="B384" s="5" t="s">
        <v>756</v>
      </c>
      <c r="C384" s="5" t="s">
        <v>108</v>
      </c>
      <c r="D384" s="5" t="s">
        <v>109</v>
      </c>
      <c r="E384" s="5" t="s">
        <v>24</v>
      </c>
      <c r="F384" s="5" t="s">
        <v>110</v>
      </c>
      <c r="G384" s="5" t="s">
        <v>111</v>
      </c>
      <c r="H384" s="5" t="s">
        <v>54</v>
      </c>
      <c r="I384" s="5" t="s">
        <v>757</v>
      </c>
      <c r="J384" s="5" t="s">
        <v>113</v>
      </c>
    </row>
    <row r="385" spans="1:10" x14ac:dyDescent="0.3">
      <c r="A385" s="6">
        <v>2022</v>
      </c>
      <c r="B385" s="6" t="s">
        <v>758</v>
      </c>
      <c r="C385" s="6" t="s">
        <v>1003</v>
      </c>
      <c r="D385" s="6" t="s">
        <v>759</v>
      </c>
      <c r="E385" s="6" t="s">
        <v>24</v>
      </c>
      <c r="F385" s="6" t="s">
        <v>37</v>
      </c>
      <c r="G385" s="6" t="s">
        <v>38</v>
      </c>
      <c r="H385" s="6" t="s">
        <v>27</v>
      </c>
      <c r="I385" s="6" t="s">
        <v>760</v>
      </c>
      <c r="J385" s="6" t="s">
        <v>761</v>
      </c>
    </row>
    <row r="386" spans="1:10" x14ac:dyDescent="0.3">
      <c r="A386" s="5">
        <v>2022</v>
      </c>
      <c r="B386" s="5" t="s">
        <v>258</v>
      </c>
      <c r="C386" s="5" t="s">
        <v>1004</v>
      </c>
      <c r="D386" s="5" t="s">
        <v>1005</v>
      </c>
      <c r="E386" s="5" t="s">
        <v>260</v>
      </c>
      <c r="F386" s="5"/>
      <c r="G386" s="5"/>
      <c r="H386" s="5"/>
      <c r="I386" s="5" t="s">
        <v>261</v>
      </c>
      <c r="J386" s="5" t="s">
        <v>1006</v>
      </c>
    </row>
    <row r="387" spans="1:10" x14ac:dyDescent="0.3">
      <c r="A387" s="6">
        <v>2022</v>
      </c>
      <c r="B387" s="6" t="s">
        <v>1007</v>
      </c>
      <c r="C387" s="6" t="s">
        <v>349</v>
      </c>
      <c r="D387" s="6" t="s">
        <v>350</v>
      </c>
      <c r="E387" s="6" t="s">
        <v>24</v>
      </c>
      <c r="F387" s="6" t="s">
        <v>67</v>
      </c>
      <c r="G387" s="6" t="s">
        <v>68</v>
      </c>
      <c r="H387" s="6" t="s">
        <v>27</v>
      </c>
      <c r="I387" s="6" t="s">
        <v>1008</v>
      </c>
      <c r="J387" s="6" t="s">
        <v>352</v>
      </c>
    </row>
    <row r="388" spans="1:10" x14ac:dyDescent="0.3">
      <c r="A388" s="5">
        <v>2022</v>
      </c>
      <c r="B388" s="5" t="s">
        <v>1009</v>
      </c>
      <c r="C388" s="5" t="s">
        <v>437</v>
      </c>
      <c r="D388" s="5" t="s">
        <v>437</v>
      </c>
      <c r="E388" s="5" t="s">
        <v>24</v>
      </c>
      <c r="F388" s="5" t="s">
        <v>96</v>
      </c>
      <c r="G388" s="5" t="s">
        <v>97</v>
      </c>
      <c r="H388" s="5" t="s">
        <v>86</v>
      </c>
      <c r="I388" s="5" t="s">
        <v>1010</v>
      </c>
      <c r="J388" s="5" t="s">
        <v>439</v>
      </c>
    </row>
    <row r="389" spans="1:10" x14ac:dyDescent="0.3">
      <c r="A389" s="6">
        <v>2022</v>
      </c>
      <c r="B389" s="6" t="s">
        <v>209</v>
      </c>
      <c r="C389" s="6" t="s">
        <v>211</v>
      </c>
      <c r="D389" s="6" t="s">
        <v>211</v>
      </c>
      <c r="E389" s="6" t="s">
        <v>24</v>
      </c>
      <c r="F389" s="6" t="s">
        <v>67</v>
      </c>
      <c r="G389" s="6" t="s">
        <v>68</v>
      </c>
      <c r="H389" s="6" t="s">
        <v>27</v>
      </c>
      <c r="I389" s="6" t="s">
        <v>212</v>
      </c>
      <c r="J389" s="6" t="s">
        <v>213</v>
      </c>
    </row>
    <row r="390" spans="1:10" x14ac:dyDescent="0.3">
      <c r="A390" s="5">
        <v>2022</v>
      </c>
      <c r="B390" s="5" t="s">
        <v>764</v>
      </c>
      <c r="C390" s="5" t="s">
        <v>1011</v>
      </c>
      <c r="D390" s="5" t="s">
        <v>765</v>
      </c>
      <c r="E390" s="5" t="s">
        <v>24</v>
      </c>
      <c r="F390" s="5" t="s">
        <v>25</v>
      </c>
      <c r="G390" s="5" t="s">
        <v>26</v>
      </c>
      <c r="H390" s="5" t="s">
        <v>27</v>
      </c>
      <c r="I390" s="5" t="s">
        <v>766</v>
      </c>
      <c r="J390" s="5" t="s">
        <v>767</v>
      </c>
    </row>
    <row r="391" spans="1:10" x14ac:dyDescent="0.3">
      <c r="A391" s="6">
        <v>2022</v>
      </c>
      <c r="B391" s="6" t="s">
        <v>1012</v>
      </c>
      <c r="C391" s="6" t="s">
        <v>349</v>
      </c>
      <c r="D391" s="6" t="s">
        <v>350</v>
      </c>
      <c r="E391" s="6" t="s">
        <v>24</v>
      </c>
      <c r="F391" s="6" t="s">
        <v>67</v>
      </c>
      <c r="G391" s="6" t="s">
        <v>68</v>
      </c>
      <c r="H391" s="6" t="s">
        <v>27</v>
      </c>
      <c r="I391" s="6" t="s">
        <v>1013</v>
      </c>
      <c r="J391" s="6" t="s">
        <v>352</v>
      </c>
    </row>
    <row r="392" spans="1:10" x14ac:dyDescent="0.3">
      <c r="A392" s="5">
        <v>2022</v>
      </c>
      <c r="B392" s="5" t="s">
        <v>526</v>
      </c>
      <c r="C392" s="5" t="s">
        <v>22</v>
      </c>
      <c r="D392" s="5" t="s">
        <v>23</v>
      </c>
      <c r="E392" s="5" t="s">
        <v>24</v>
      </c>
      <c r="F392" s="5" t="s">
        <v>25</v>
      </c>
      <c r="G392" s="5" t="s">
        <v>26</v>
      </c>
      <c r="H392" s="5" t="s">
        <v>27</v>
      </c>
      <c r="I392" s="5" t="s">
        <v>527</v>
      </c>
      <c r="J392" s="5" t="s">
        <v>29</v>
      </c>
    </row>
    <row r="393" spans="1:10" x14ac:dyDescent="0.3">
      <c r="A393" s="6">
        <v>2022</v>
      </c>
      <c r="B393" s="6" t="s">
        <v>1014</v>
      </c>
      <c r="C393" s="6" t="s">
        <v>919</v>
      </c>
      <c r="D393" s="6" t="s">
        <v>919</v>
      </c>
      <c r="E393" s="6" t="s">
        <v>24</v>
      </c>
      <c r="F393" s="6" t="s">
        <v>60</v>
      </c>
      <c r="G393" s="6" t="s">
        <v>61</v>
      </c>
      <c r="H393" s="6" t="s">
        <v>54</v>
      </c>
      <c r="I393" s="6" t="s">
        <v>1015</v>
      </c>
      <c r="J393" s="6" t="s">
        <v>921</v>
      </c>
    </row>
    <row r="394" spans="1:10" x14ac:dyDescent="0.3">
      <c r="A394" s="5">
        <v>2022</v>
      </c>
      <c r="B394" s="5" t="s">
        <v>1016</v>
      </c>
      <c r="C394" s="5" t="s">
        <v>22</v>
      </c>
      <c r="D394" s="5" t="s">
        <v>23</v>
      </c>
      <c r="E394" s="5" t="s">
        <v>24</v>
      </c>
      <c r="F394" s="5" t="s">
        <v>25</v>
      </c>
      <c r="G394" s="5" t="s">
        <v>26</v>
      </c>
      <c r="H394" s="5" t="s">
        <v>27</v>
      </c>
      <c r="I394" s="5" t="s">
        <v>1017</v>
      </c>
      <c r="J394" s="5" t="s">
        <v>29</v>
      </c>
    </row>
    <row r="395" spans="1:10" x14ac:dyDescent="0.3">
      <c r="A395" s="6">
        <v>2022</v>
      </c>
      <c r="B395" s="6" t="s">
        <v>1018</v>
      </c>
      <c r="C395" s="6" t="s">
        <v>349</v>
      </c>
      <c r="D395" s="6" t="s">
        <v>350</v>
      </c>
      <c r="E395" s="6" t="s">
        <v>24</v>
      </c>
      <c r="F395" s="6" t="s">
        <v>67</v>
      </c>
      <c r="G395" s="6" t="s">
        <v>68</v>
      </c>
      <c r="H395" s="6" t="s">
        <v>27</v>
      </c>
      <c r="I395" s="6" t="s">
        <v>1019</v>
      </c>
      <c r="J395" s="6" t="s">
        <v>352</v>
      </c>
    </row>
    <row r="396" spans="1:10" x14ac:dyDescent="0.3">
      <c r="A396" s="5">
        <v>2022</v>
      </c>
      <c r="B396" s="5" t="s">
        <v>1020</v>
      </c>
      <c r="C396" s="5" t="s">
        <v>1021</v>
      </c>
      <c r="D396" s="5" t="s">
        <v>1021</v>
      </c>
      <c r="E396" s="5" t="s">
        <v>24</v>
      </c>
      <c r="F396" s="5" t="s">
        <v>1022</v>
      </c>
      <c r="G396" s="5" t="s">
        <v>1023</v>
      </c>
      <c r="H396" s="5" t="s">
        <v>86</v>
      </c>
      <c r="I396" s="5" t="s">
        <v>1024</v>
      </c>
      <c r="J396" s="5" t="s">
        <v>1025</v>
      </c>
    </row>
    <row r="397" spans="1:10" x14ac:dyDescent="0.3">
      <c r="A397" s="6">
        <v>2022</v>
      </c>
      <c r="B397" s="6" t="s">
        <v>1026</v>
      </c>
      <c r="C397" s="6" t="s">
        <v>1027</v>
      </c>
      <c r="D397" s="6" t="s">
        <v>1028</v>
      </c>
      <c r="E397" s="6" t="s">
        <v>24</v>
      </c>
      <c r="F397" s="6" t="s">
        <v>67</v>
      </c>
      <c r="G397" s="6" t="s">
        <v>68</v>
      </c>
      <c r="H397" s="6" t="s">
        <v>27</v>
      </c>
      <c r="I397" s="6" t="s">
        <v>1029</v>
      </c>
      <c r="J397" s="6" t="s">
        <v>1030</v>
      </c>
    </row>
    <row r="398" spans="1:10" x14ac:dyDescent="0.3">
      <c r="A398" s="5">
        <v>2021</v>
      </c>
      <c r="B398" s="5" t="s">
        <v>1031</v>
      </c>
      <c r="C398" s="5" t="s">
        <v>374</v>
      </c>
      <c r="D398" s="5" t="s">
        <v>375</v>
      </c>
      <c r="E398" s="5" t="s">
        <v>24</v>
      </c>
      <c r="F398" s="5" t="s">
        <v>60</v>
      </c>
      <c r="G398" s="5" t="s">
        <v>61</v>
      </c>
      <c r="H398" s="5" t="s">
        <v>54</v>
      </c>
      <c r="I398" s="5" t="s">
        <v>1032</v>
      </c>
      <c r="J398" s="5" t="s">
        <v>377</v>
      </c>
    </row>
    <row r="399" spans="1:10" x14ac:dyDescent="0.3">
      <c r="A399" s="6">
        <v>2021</v>
      </c>
      <c r="B399" s="6" t="s">
        <v>1033</v>
      </c>
      <c r="C399" s="6" t="s">
        <v>94</v>
      </c>
      <c r="D399" s="6" t="s">
        <v>95</v>
      </c>
      <c r="E399" s="6" t="s">
        <v>24</v>
      </c>
      <c r="F399" s="6" t="s">
        <v>96</v>
      </c>
      <c r="G399" s="6" t="s">
        <v>97</v>
      </c>
      <c r="H399" s="6" t="s">
        <v>86</v>
      </c>
      <c r="I399" s="6" t="s">
        <v>1034</v>
      </c>
      <c r="J399" s="6" t="s">
        <v>99</v>
      </c>
    </row>
    <row r="400" spans="1:10" x14ac:dyDescent="0.3">
      <c r="A400" s="5">
        <v>2021</v>
      </c>
      <c r="B400" s="5" t="s">
        <v>1035</v>
      </c>
      <c r="C400" s="5" t="s">
        <v>1036</v>
      </c>
      <c r="D400" s="5" t="s">
        <v>1036</v>
      </c>
      <c r="E400" s="5" t="s">
        <v>24</v>
      </c>
      <c r="F400" s="5" t="s">
        <v>84</v>
      </c>
      <c r="G400" s="5" t="s">
        <v>85</v>
      </c>
      <c r="H400" s="5" t="s">
        <v>86</v>
      </c>
      <c r="I400" s="5" t="s">
        <v>1037</v>
      </c>
      <c r="J400" s="5" t="s">
        <v>1038</v>
      </c>
    </row>
    <row r="401" spans="1:10" x14ac:dyDescent="0.3">
      <c r="A401" s="6">
        <v>2021</v>
      </c>
      <c r="B401" s="6" t="s">
        <v>1039</v>
      </c>
      <c r="C401" s="6" t="s">
        <v>121</v>
      </c>
      <c r="D401" s="6" t="s">
        <v>122</v>
      </c>
      <c r="E401" s="6" t="s">
        <v>24</v>
      </c>
      <c r="F401" s="6" t="s">
        <v>123</v>
      </c>
      <c r="G401" s="6" t="s">
        <v>124</v>
      </c>
      <c r="H401" s="6" t="s">
        <v>46</v>
      </c>
      <c r="I401" s="6" t="s">
        <v>1040</v>
      </c>
      <c r="J401" s="6" t="s">
        <v>126</v>
      </c>
    </row>
    <row r="402" spans="1:10" x14ac:dyDescent="0.3">
      <c r="A402" s="5">
        <v>2021</v>
      </c>
      <c r="B402" s="5" t="s">
        <v>1041</v>
      </c>
      <c r="C402" s="5" t="s">
        <v>1042</v>
      </c>
      <c r="D402" s="5" t="s">
        <v>1043</v>
      </c>
      <c r="E402" s="5" t="s">
        <v>260</v>
      </c>
      <c r="F402" s="5"/>
      <c r="G402" s="5"/>
      <c r="H402" s="5"/>
      <c r="I402" s="5" t="s">
        <v>1044</v>
      </c>
      <c r="J402" s="5" t="s">
        <v>1045</v>
      </c>
    </row>
    <row r="403" spans="1:10" x14ac:dyDescent="0.3">
      <c r="A403" s="6">
        <v>2021</v>
      </c>
      <c r="B403" s="6" t="s">
        <v>1046</v>
      </c>
      <c r="C403" s="6" t="s">
        <v>108</v>
      </c>
      <c r="D403" s="6" t="s">
        <v>109</v>
      </c>
      <c r="E403" s="6" t="s">
        <v>24</v>
      </c>
      <c r="F403" s="6" t="s">
        <v>110</v>
      </c>
      <c r="G403" s="6" t="s">
        <v>111</v>
      </c>
      <c r="H403" s="6" t="s">
        <v>54</v>
      </c>
      <c r="I403" s="6" t="s">
        <v>1047</v>
      </c>
      <c r="J403" s="6" t="s">
        <v>113</v>
      </c>
    </row>
    <row r="404" spans="1:10" x14ac:dyDescent="0.3">
      <c r="A404" s="5">
        <v>2021</v>
      </c>
      <c r="B404" s="5" t="s">
        <v>1048</v>
      </c>
      <c r="C404" s="5" t="s">
        <v>1049</v>
      </c>
      <c r="D404" s="5" t="s">
        <v>1050</v>
      </c>
      <c r="E404" s="5" t="s">
        <v>24</v>
      </c>
      <c r="F404" s="5" t="s">
        <v>1051</v>
      </c>
      <c r="G404" s="5" t="s">
        <v>1052</v>
      </c>
      <c r="H404" s="5" t="s">
        <v>296</v>
      </c>
      <c r="I404" s="5" t="s">
        <v>1053</v>
      </c>
      <c r="J404" s="5" t="s">
        <v>1054</v>
      </c>
    </row>
    <row r="405" spans="1:10" x14ac:dyDescent="0.3">
      <c r="A405" s="6">
        <v>2021</v>
      </c>
      <c r="B405" s="6" t="s">
        <v>557</v>
      </c>
      <c r="C405" s="6" t="s">
        <v>792</v>
      </c>
      <c r="D405" s="6" t="s">
        <v>558</v>
      </c>
      <c r="E405" s="6" t="s">
        <v>24</v>
      </c>
      <c r="F405" s="6" t="s">
        <v>84</v>
      </c>
      <c r="G405" s="6" t="s">
        <v>85</v>
      </c>
      <c r="H405" s="6" t="s">
        <v>86</v>
      </c>
      <c r="I405" s="6" t="s">
        <v>559</v>
      </c>
      <c r="J405" s="6" t="s">
        <v>560</v>
      </c>
    </row>
    <row r="406" spans="1:10" x14ac:dyDescent="0.3">
      <c r="A406" s="5">
        <v>2021</v>
      </c>
      <c r="B406" s="5" t="s">
        <v>1055</v>
      </c>
      <c r="C406" s="5" t="s">
        <v>1056</v>
      </c>
      <c r="D406" s="5" t="s">
        <v>59</v>
      </c>
      <c r="E406" s="5" t="s">
        <v>24</v>
      </c>
      <c r="F406" s="5" t="s">
        <v>60</v>
      </c>
      <c r="G406" s="5" t="s">
        <v>61</v>
      </c>
      <c r="H406" s="5" t="s">
        <v>54</v>
      </c>
      <c r="I406" s="5" t="s">
        <v>1057</v>
      </c>
      <c r="J406" s="5" t="s">
        <v>63</v>
      </c>
    </row>
    <row r="407" spans="1:10" x14ac:dyDescent="0.3">
      <c r="A407" s="6">
        <v>2021</v>
      </c>
      <c r="B407" s="6" t="s">
        <v>565</v>
      </c>
      <c r="C407" s="6" t="s">
        <v>1058</v>
      </c>
      <c r="D407" s="6" t="s">
        <v>566</v>
      </c>
      <c r="E407" s="6" t="s">
        <v>260</v>
      </c>
      <c r="F407" s="6"/>
      <c r="G407" s="6"/>
      <c r="H407" s="6"/>
      <c r="I407" s="6" t="s">
        <v>567</v>
      </c>
      <c r="J407" s="6" t="s">
        <v>568</v>
      </c>
    </row>
    <row r="408" spans="1:10" x14ac:dyDescent="0.3">
      <c r="A408" s="5">
        <v>2021</v>
      </c>
      <c r="B408" s="5" t="s">
        <v>1059</v>
      </c>
      <c r="C408" s="5" t="s">
        <v>22</v>
      </c>
      <c r="D408" s="5" t="s">
        <v>23</v>
      </c>
      <c r="E408" s="5" t="s">
        <v>24</v>
      </c>
      <c r="F408" s="5" t="s">
        <v>25</v>
      </c>
      <c r="G408" s="5" t="s">
        <v>26</v>
      </c>
      <c r="H408" s="5" t="s">
        <v>27</v>
      </c>
      <c r="I408" s="5" t="s">
        <v>1060</v>
      </c>
      <c r="J408" s="5" t="s">
        <v>29</v>
      </c>
    </row>
    <row r="409" spans="1:10" x14ac:dyDescent="0.3">
      <c r="A409" s="6">
        <v>2021</v>
      </c>
      <c r="B409" s="6" t="s">
        <v>1061</v>
      </c>
      <c r="C409" s="6" t="s">
        <v>1062</v>
      </c>
      <c r="D409" s="6" t="s">
        <v>361</v>
      </c>
      <c r="E409" s="6" t="s">
        <v>24</v>
      </c>
      <c r="F409" s="6" t="s">
        <v>37</v>
      </c>
      <c r="G409" s="6" t="s">
        <v>38</v>
      </c>
      <c r="H409" s="6" t="s">
        <v>27</v>
      </c>
      <c r="I409" s="6" t="s">
        <v>1063</v>
      </c>
      <c r="J409" s="6" t="s">
        <v>363</v>
      </c>
    </row>
    <row r="410" spans="1:10" x14ac:dyDescent="0.3">
      <c r="A410" s="5">
        <v>2021</v>
      </c>
      <c r="B410" s="5" t="s">
        <v>364</v>
      </c>
      <c r="C410" s="5" t="s">
        <v>121</v>
      </c>
      <c r="D410" s="5" t="s">
        <v>122</v>
      </c>
      <c r="E410" s="5" t="s">
        <v>24</v>
      </c>
      <c r="F410" s="5" t="s">
        <v>123</v>
      </c>
      <c r="G410" s="5" t="s">
        <v>124</v>
      </c>
      <c r="H410" s="5" t="s">
        <v>46</v>
      </c>
      <c r="I410" s="5" t="s">
        <v>365</v>
      </c>
      <c r="J410" s="5" t="s">
        <v>126</v>
      </c>
    </row>
    <row r="411" spans="1:10" x14ac:dyDescent="0.3">
      <c r="A411" s="6">
        <v>2021</v>
      </c>
      <c r="B411" s="6" t="s">
        <v>378</v>
      </c>
      <c r="C411" s="6" t="s">
        <v>379</v>
      </c>
      <c r="D411" s="6" t="s">
        <v>380</v>
      </c>
      <c r="E411" s="6" t="s">
        <v>24</v>
      </c>
      <c r="F411" s="6" t="s">
        <v>52</v>
      </c>
      <c r="G411" s="6" t="s">
        <v>53</v>
      </c>
      <c r="H411" s="6" t="s">
        <v>54</v>
      </c>
      <c r="I411" s="6" t="s">
        <v>381</v>
      </c>
      <c r="J411" s="6" t="s">
        <v>382</v>
      </c>
    </row>
    <row r="412" spans="1:10" x14ac:dyDescent="0.3">
      <c r="A412" s="5">
        <v>2021</v>
      </c>
      <c r="B412" s="5" t="s">
        <v>1064</v>
      </c>
      <c r="C412" s="5" t="s">
        <v>121</v>
      </c>
      <c r="D412" s="5" t="s">
        <v>122</v>
      </c>
      <c r="E412" s="5" t="s">
        <v>24</v>
      </c>
      <c r="F412" s="5" t="s">
        <v>123</v>
      </c>
      <c r="G412" s="5" t="s">
        <v>124</v>
      </c>
      <c r="H412" s="5" t="s">
        <v>46</v>
      </c>
      <c r="I412" s="5" t="s">
        <v>1065</v>
      </c>
      <c r="J412" s="5" t="s">
        <v>126</v>
      </c>
    </row>
    <row r="413" spans="1:10" x14ac:dyDescent="0.3">
      <c r="A413" s="6">
        <v>2021</v>
      </c>
      <c r="B413" s="6" t="s">
        <v>1066</v>
      </c>
      <c r="C413" s="6" t="s">
        <v>169</v>
      </c>
      <c r="D413" s="6" t="s">
        <v>170</v>
      </c>
      <c r="E413" s="6" t="s">
        <v>24</v>
      </c>
      <c r="F413" s="6" t="s">
        <v>60</v>
      </c>
      <c r="G413" s="6" t="s">
        <v>61</v>
      </c>
      <c r="H413" s="6" t="s">
        <v>54</v>
      </c>
      <c r="I413" s="6" t="s">
        <v>1067</v>
      </c>
      <c r="J413" s="6" t="s">
        <v>172</v>
      </c>
    </row>
    <row r="414" spans="1:10" x14ac:dyDescent="0.3">
      <c r="A414" s="5">
        <v>2021</v>
      </c>
      <c r="B414" s="5" t="s">
        <v>1068</v>
      </c>
      <c r="C414" s="5" t="s">
        <v>186</v>
      </c>
      <c r="D414" s="5" t="s">
        <v>187</v>
      </c>
      <c r="E414" s="5" t="s">
        <v>24</v>
      </c>
      <c r="F414" s="5" t="s">
        <v>110</v>
      </c>
      <c r="G414" s="5" t="s">
        <v>111</v>
      </c>
      <c r="H414" s="5" t="s">
        <v>54</v>
      </c>
      <c r="I414" s="5" t="s">
        <v>1069</v>
      </c>
      <c r="J414" s="5" t="s">
        <v>189</v>
      </c>
    </row>
    <row r="415" spans="1:10" x14ac:dyDescent="0.3">
      <c r="A415" s="6">
        <v>2021</v>
      </c>
      <c r="B415" s="6" t="s">
        <v>413</v>
      </c>
      <c r="C415" s="6" t="s">
        <v>388</v>
      </c>
      <c r="D415" s="6" t="s">
        <v>389</v>
      </c>
      <c r="E415" s="6" t="s">
        <v>24</v>
      </c>
      <c r="F415" s="6" t="s">
        <v>60</v>
      </c>
      <c r="G415" s="6" t="s">
        <v>61</v>
      </c>
      <c r="H415" s="6" t="s">
        <v>54</v>
      </c>
      <c r="I415" s="6" t="s">
        <v>416</v>
      </c>
      <c r="J415" s="6" t="s">
        <v>391</v>
      </c>
    </row>
    <row r="416" spans="1:10" x14ac:dyDescent="0.3">
      <c r="A416" s="5">
        <v>2021</v>
      </c>
      <c r="B416" s="5" t="s">
        <v>431</v>
      </c>
      <c r="C416" s="5" t="s">
        <v>164</v>
      </c>
      <c r="D416" s="5" t="s">
        <v>165</v>
      </c>
      <c r="E416" s="5" t="s">
        <v>24</v>
      </c>
      <c r="F416" s="5" t="s">
        <v>110</v>
      </c>
      <c r="G416" s="5" t="s">
        <v>111</v>
      </c>
      <c r="H416" s="5" t="s">
        <v>54</v>
      </c>
      <c r="I416" s="5" t="s">
        <v>432</v>
      </c>
      <c r="J416" s="5" t="s">
        <v>167</v>
      </c>
    </row>
    <row r="417" spans="1:10" x14ac:dyDescent="0.3">
      <c r="A417" s="6">
        <v>2021</v>
      </c>
      <c r="B417" s="6" t="s">
        <v>1070</v>
      </c>
      <c r="C417" s="6" t="s">
        <v>22</v>
      </c>
      <c r="D417" s="6" t="s">
        <v>23</v>
      </c>
      <c r="E417" s="6" t="s">
        <v>24</v>
      </c>
      <c r="F417" s="6" t="s">
        <v>25</v>
      </c>
      <c r="G417" s="6" t="s">
        <v>26</v>
      </c>
      <c r="H417" s="6" t="s">
        <v>27</v>
      </c>
      <c r="I417" s="6" t="s">
        <v>1071</v>
      </c>
      <c r="J417" s="6" t="s">
        <v>29</v>
      </c>
    </row>
    <row r="418" spans="1:10" x14ac:dyDescent="0.3">
      <c r="A418" s="5">
        <v>2021</v>
      </c>
      <c r="B418" s="5" t="s">
        <v>435</v>
      </c>
      <c r="C418" s="5" t="s">
        <v>1072</v>
      </c>
      <c r="D418" s="5" t="s">
        <v>437</v>
      </c>
      <c r="E418" s="5" t="s">
        <v>24</v>
      </c>
      <c r="F418" s="5" t="s">
        <v>96</v>
      </c>
      <c r="G418" s="5" t="s">
        <v>97</v>
      </c>
      <c r="H418" s="5" t="s">
        <v>86</v>
      </c>
      <c r="I418" s="5" t="s">
        <v>438</v>
      </c>
      <c r="J418" s="5" t="s">
        <v>439</v>
      </c>
    </row>
    <row r="419" spans="1:10" x14ac:dyDescent="0.3">
      <c r="A419" s="6">
        <v>2021</v>
      </c>
      <c r="B419" s="6" t="s">
        <v>1073</v>
      </c>
      <c r="C419" s="6" t="s">
        <v>1074</v>
      </c>
      <c r="D419" s="6" t="s">
        <v>1021</v>
      </c>
      <c r="E419" s="6" t="s">
        <v>24</v>
      </c>
      <c r="F419" s="6" t="s">
        <v>84</v>
      </c>
      <c r="G419" s="6" t="s">
        <v>85</v>
      </c>
      <c r="H419" s="6" t="s">
        <v>86</v>
      </c>
      <c r="I419" s="6" t="s">
        <v>1075</v>
      </c>
      <c r="J419" s="6" t="s">
        <v>1025</v>
      </c>
    </row>
    <row r="420" spans="1:10" x14ac:dyDescent="0.3">
      <c r="A420" s="5">
        <v>2021</v>
      </c>
      <c r="B420" s="5" t="s">
        <v>608</v>
      </c>
      <c r="C420" s="5" t="s">
        <v>341</v>
      </c>
      <c r="D420" s="5" t="s">
        <v>288</v>
      </c>
      <c r="E420" s="5" t="s">
        <v>24</v>
      </c>
      <c r="F420" s="5" t="s">
        <v>52</v>
      </c>
      <c r="G420" s="5" t="s">
        <v>53</v>
      </c>
      <c r="H420" s="5" t="s">
        <v>54</v>
      </c>
      <c r="I420" s="5" t="s">
        <v>609</v>
      </c>
      <c r="J420" s="5" t="s">
        <v>290</v>
      </c>
    </row>
    <row r="421" spans="1:10" x14ac:dyDescent="0.3">
      <c r="A421" s="6">
        <v>2021</v>
      </c>
      <c r="B421" s="6" t="s">
        <v>1076</v>
      </c>
      <c r="C421" s="6" t="s">
        <v>1077</v>
      </c>
      <c r="D421" s="6" t="s">
        <v>1078</v>
      </c>
      <c r="E421" s="6" t="s">
        <v>24</v>
      </c>
      <c r="F421" s="6" t="s">
        <v>1022</v>
      </c>
      <c r="G421" s="6" t="s">
        <v>1023</v>
      </c>
      <c r="H421" s="6" t="s">
        <v>86</v>
      </c>
      <c r="I421" s="6" t="s">
        <v>1079</v>
      </c>
      <c r="J421" s="6" t="s">
        <v>1080</v>
      </c>
    </row>
    <row r="422" spans="1:10" x14ac:dyDescent="0.3">
      <c r="A422" s="5">
        <v>2021</v>
      </c>
      <c r="B422" s="5" t="s">
        <v>898</v>
      </c>
      <c r="C422" s="5" t="s">
        <v>137</v>
      </c>
      <c r="D422" s="5" t="s">
        <v>138</v>
      </c>
      <c r="E422" s="5" t="s">
        <v>24</v>
      </c>
      <c r="F422" s="5" t="s">
        <v>139</v>
      </c>
      <c r="G422" s="5" t="s">
        <v>140</v>
      </c>
      <c r="H422" s="5" t="s">
        <v>86</v>
      </c>
      <c r="I422" s="5" t="s">
        <v>901</v>
      </c>
      <c r="J422" s="5" t="s">
        <v>142</v>
      </c>
    </row>
    <row r="423" spans="1:10" x14ac:dyDescent="0.3">
      <c r="A423" s="6">
        <v>2021</v>
      </c>
      <c r="B423" s="6" t="s">
        <v>1081</v>
      </c>
      <c r="C423" s="6" t="s">
        <v>169</v>
      </c>
      <c r="D423" s="6" t="s">
        <v>170</v>
      </c>
      <c r="E423" s="6" t="s">
        <v>24</v>
      </c>
      <c r="F423" s="6" t="s">
        <v>60</v>
      </c>
      <c r="G423" s="6" t="s">
        <v>61</v>
      </c>
      <c r="H423" s="6" t="s">
        <v>54</v>
      </c>
      <c r="I423" s="6" t="s">
        <v>1082</v>
      </c>
      <c r="J423" s="6" t="s">
        <v>172</v>
      </c>
    </row>
    <row r="424" spans="1:10" x14ac:dyDescent="0.3">
      <c r="A424" s="5">
        <v>2021</v>
      </c>
      <c r="B424" s="5" t="s">
        <v>610</v>
      </c>
      <c r="C424" s="5" t="s">
        <v>400</v>
      </c>
      <c r="D424" s="5" t="s">
        <v>237</v>
      </c>
      <c r="E424" s="5" t="s">
        <v>24</v>
      </c>
      <c r="F424" s="5" t="s">
        <v>52</v>
      </c>
      <c r="G424" s="5" t="s">
        <v>53</v>
      </c>
      <c r="H424" s="5" t="s">
        <v>54</v>
      </c>
      <c r="I424" s="5" t="s">
        <v>611</v>
      </c>
      <c r="J424" s="5" t="s">
        <v>239</v>
      </c>
    </row>
    <row r="425" spans="1:10" x14ac:dyDescent="0.3">
      <c r="A425" s="6">
        <v>2021</v>
      </c>
      <c r="B425" s="6" t="s">
        <v>250</v>
      </c>
      <c r="C425" s="6" t="s">
        <v>22</v>
      </c>
      <c r="D425" s="6" t="s">
        <v>23</v>
      </c>
      <c r="E425" s="6" t="s">
        <v>24</v>
      </c>
      <c r="F425" s="6" t="s">
        <v>25</v>
      </c>
      <c r="G425" s="6" t="s">
        <v>26</v>
      </c>
      <c r="H425" s="6" t="s">
        <v>27</v>
      </c>
      <c r="I425" s="6" t="s">
        <v>251</v>
      </c>
      <c r="J425" s="6" t="s">
        <v>29</v>
      </c>
    </row>
    <row r="426" spans="1:10" x14ac:dyDescent="0.3">
      <c r="A426" s="5">
        <v>2021</v>
      </c>
      <c r="B426" s="5" t="s">
        <v>1083</v>
      </c>
      <c r="C426" s="5" t="s">
        <v>130</v>
      </c>
      <c r="D426" s="5" t="s">
        <v>131</v>
      </c>
      <c r="E426" s="5" t="s">
        <v>24</v>
      </c>
      <c r="F426" s="5" t="s">
        <v>60</v>
      </c>
      <c r="G426" s="5" t="s">
        <v>61</v>
      </c>
      <c r="H426" s="5" t="s">
        <v>54</v>
      </c>
      <c r="I426" s="5" t="s">
        <v>1084</v>
      </c>
      <c r="J426" s="5" t="s">
        <v>133</v>
      </c>
    </row>
    <row r="427" spans="1:10" x14ac:dyDescent="0.3">
      <c r="A427" s="6">
        <v>2021</v>
      </c>
      <c r="B427" s="6" t="s">
        <v>730</v>
      </c>
      <c r="C427" s="6" t="s">
        <v>94</v>
      </c>
      <c r="D427" s="6" t="s">
        <v>95</v>
      </c>
      <c r="E427" s="6" t="s">
        <v>24</v>
      </c>
      <c r="F427" s="6" t="s">
        <v>96</v>
      </c>
      <c r="G427" s="6" t="s">
        <v>97</v>
      </c>
      <c r="H427" s="6" t="s">
        <v>86</v>
      </c>
      <c r="I427" s="6" t="s">
        <v>731</v>
      </c>
      <c r="J427" s="6" t="s">
        <v>99</v>
      </c>
    </row>
    <row r="428" spans="1:10" x14ac:dyDescent="0.3">
      <c r="A428" s="5">
        <v>2021</v>
      </c>
      <c r="B428" s="5" t="s">
        <v>1085</v>
      </c>
      <c r="C428" s="5" t="s">
        <v>1086</v>
      </c>
      <c r="D428" s="5" t="s">
        <v>671</v>
      </c>
      <c r="E428" s="5" t="s">
        <v>24</v>
      </c>
      <c r="F428" s="5" t="s">
        <v>25</v>
      </c>
      <c r="G428" s="5" t="s">
        <v>26</v>
      </c>
      <c r="H428" s="5" t="s">
        <v>27</v>
      </c>
      <c r="I428" s="5" t="s">
        <v>1087</v>
      </c>
      <c r="J428" s="5" t="s">
        <v>673</v>
      </c>
    </row>
    <row r="429" spans="1:10" x14ac:dyDescent="0.3">
      <c r="A429" s="6">
        <v>2021</v>
      </c>
      <c r="B429" s="6" t="s">
        <v>1088</v>
      </c>
      <c r="C429" s="6" t="s">
        <v>400</v>
      </c>
      <c r="D429" s="6" t="s">
        <v>237</v>
      </c>
      <c r="E429" s="6" t="s">
        <v>24</v>
      </c>
      <c r="F429" s="6" t="s">
        <v>52</v>
      </c>
      <c r="G429" s="6" t="s">
        <v>53</v>
      </c>
      <c r="H429" s="6" t="s">
        <v>54</v>
      </c>
      <c r="I429" s="6" t="s">
        <v>1089</v>
      </c>
      <c r="J429" s="6" t="s">
        <v>239</v>
      </c>
    </row>
    <row r="430" spans="1:10" x14ac:dyDescent="0.3">
      <c r="A430" s="5">
        <v>2021</v>
      </c>
      <c r="B430" s="5" t="s">
        <v>929</v>
      </c>
      <c r="C430" s="5" t="s">
        <v>1090</v>
      </c>
      <c r="D430" s="5" t="s">
        <v>615</v>
      </c>
      <c r="E430" s="5" t="s">
        <v>24</v>
      </c>
      <c r="F430" s="5" t="s">
        <v>60</v>
      </c>
      <c r="G430" s="5" t="s">
        <v>61</v>
      </c>
      <c r="H430" s="5" t="s">
        <v>54</v>
      </c>
      <c r="I430" s="5" t="s">
        <v>930</v>
      </c>
      <c r="J430" s="5" t="s">
        <v>617</v>
      </c>
    </row>
    <row r="431" spans="1:10" x14ac:dyDescent="0.3">
      <c r="A431" s="6">
        <v>2021</v>
      </c>
      <c r="B431" s="6" t="s">
        <v>734</v>
      </c>
      <c r="C431" s="6" t="s">
        <v>341</v>
      </c>
      <c r="D431" s="6" t="s">
        <v>288</v>
      </c>
      <c r="E431" s="6" t="s">
        <v>24</v>
      </c>
      <c r="F431" s="6" t="s">
        <v>52</v>
      </c>
      <c r="G431" s="6" t="s">
        <v>53</v>
      </c>
      <c r="H431" s="6" t="s">
        <v>54</v>
      </c>
      <c r="I431" s="6" t="s">
        <v>735</v>
      </c>
      <c r="J431" s="6" t="s">
        <v>290</v>
      </c>
    </row>
    <row r="432" spans="1:10" x14ac:dyDescent="0.3">
      <c r="A432" s="5">
        <v>2021</v>
      </c>
      <c r="B432" s="5" t="s">
        <v>1091</v>
      </c>
      <c r="C432" s="5" t="s">
        <v>94</v>
      </c>
      <c r="D432" s="5" t="s">
        <v>95</v>
      </c>
      <c r="E432" s="5" t="s">
        <v>24</v>
      </c>
      <c r="F432" s="5" t="s">
        <v>96</v>
      </c>
      <c r="G432" s="5" t="s">
        <v>97</v>
      </c>
      <c r="H432" s="5" t="s">
        <v>86</v>
      </c>
      <c r="I432" s="5" t="s">
        <v>1092</v>
      </c>
      <c r="J432" s="5" t="s">
        <v>99</v>
      </c>
    </row>
    <row r="433" spans="1:10" x14ac:dyDescent="0.3">
      <c r="A433" s="6">
        <v>2021</v>
      </c>
      <c r="B433" s="6" t="s">
        <v>965</v>
      </c>
      <c r="C433" s="6" t="s">
        <v>403</v>
      </c>
      <c r="D433" s="6" t="s">
        <v>404</v>
      </c>
      <c r="E433" s="6" t="s">
        <v>24</v>
      </c>
      <c r="F433" s="6" t="s">
        <v>110</v>
      </c>
      <c r="G433" s="6" t="s">
        <v>111</v>
      </c>
      <c r="H433" s="6" t="s">
        <v>54</v>
      </c>
      <c r="I433" s="6" t="s">
        <v>966</v>
      </c>
      <c r="J433" s="6" t="s">
        <v>406</v>
      </c>
    </row>
    <row r="434" spans="1:10" x14ac:dyDescent="0.3">
      <c r="A434" s="5">
        <v>2021</v>
      </c>
      <c r="B434" s="5" t="s">
        <v>1093</v>
      </c>
      <c r="C434" s="5" t="s">
        <v>360</v>
      </c>
      <c r="D434" s="5" t="s">
        <v>361</v>
      </c>
      <c r="E434" s="5" t="s">
        <v>24</v>
      </c>
      <c r="F434" s="5" t="s">
        <v>37</v>
      </c>
      <c r="G434" s="5" t="s">
        <v>38</v>
      </c>
      <c r="H434" s="5" t="s">
        <v>27</v>
      </c>
      <c r="I434" s="5" t="s">
        <v>1094</v>
      </c>
      <c r="J434" s="5" t="s">
        <v>363</v>
      </c>
    </row>
    <row r="435" spans="1:10" x14ac:dyDescent="0.3">
      <c r="A435" s="6">
        <v>2021</v>
      </c>
      <c r="B435" s="6" t="s">
        <v>1095</v>
      </c>
      <c r="C435" s="6" t="s">
        <v>1096</v>
      </c>
      <c r="D435" s="6" t="s">
        <v>900</v>
      </c>
      <c r="E435" s="6" t="s">
        <v>24</v>
      </c>
      <c r="F435" s="6" t="s">
        <v>37</v>
      </c>
      <c r="G435" s="6" t="s">
        <v>38</v>
      </c>
      <c r="H435" s="6" t="s">
        <v>27</v>
      </c>
      <c r="I435" s="6" t="s">
        <v>1097</v>
      </c>
      <c r="J435" s="6" t="s">
        <v>902</v>
      </c>
    </row>
    <row r="436" spans="1:10" x14ac:dyDescent="0.3">
      <c r="A436" s="5">
        <v>2021</v>
      </c>
      <c r="B436" s="5" t="s">
        <v>1098</v>
      </c>
      <c r="C436" s="5" t="s">
        <v>186</v>
      </c>
      <c r="D436" s="5" t="s">
        <v>187</v>
      </c>
      <c r="E436" s="5" t="s">
        <v>24</v>
      </c>
      <c r="F436" s="5" t="s">
        <v>110</v>
      </c>
      <c r="G436" s="5" t="s">
        <v>111</v>
      </c>
      <c r="H436" s="5" t="s">
        <v>54</v>
      </c>
      <c r="I436" s="5" t="s">
        <v>1099</v>
      </c>
      <c r="J436" s="5" t="s">
        <v>189</v>
      </c>
    </row>
    <row r="437" spans="1:10" x14ac:dyDescent="0.3">
      <c r="A437" s="6">
        <v>2021</v>
      </c>
      <c r="B437" s="6" t="s">
        <v>1100</v>
      </c>
      <c r="C437" s="6" t="s">
        <v>1101</v>
      </c>
      <c r="D437" s="6" t="s">
        <v>1101</v>
      </c>
      <c r="E437" s="6" t="s">
        <v>24</v>
      </c>
      <c r="F437" s="6" t="s">
        <v>96</v>
      </c>
      <c r="G437" s="6" t="s">
        <v>97</v>
      </c>
      <c r="H437" s="6" t="s">
        <v>86</v>
      </c>
      <c r="I437" s="6" t="s">
        <v>1102</v>
      </c>
      <c r="J437" s="6" t="s">
        <v>1103</v>
      </c>
    </row>
    <row r="438" spans="1:10" x14ac:dyDescent="0.3">
      <c r="A438" s="5">
        <v>2021</v>
      </c>
      <c r="B438" s="5" t="s">
        <v>1104</v>
      </c>
      <c r="C438" s="5" t="s">
        <v>22</v>
      </c>
      <c r="D438" s="5" t="s">
        <v>23</v>
      </c>
      <c r="E438" s="5" t="s">
        <v>24</v>
      </c>
      <c r="F438" s="5" t="s">
        <v>25</v>
      </c>
      <c r="G438" s="5" t="s">
        <v>26</v>
      </c>
      <c r="H438" s="5" t="s">
        <v>27</v>
      </c>
      <c r="I438" s="5" t="s">
        <v>1105</v>
      </c>
      <c r="J438" s="5" t="s">
        <v>29</v>
      </c>
    </row>
    <row r="439" spans="1:10" x14ac:dyDescent="0.3">
      <c r="A439" s="6">
        <v>2021</v>
      </c>
      <c r="B439" s="6" t="s">
        <v>762</v>
      </c>
      <c r="C439" s="6" t="s">
        <v>349</v>
      </c>
      <c r="D439" s="6" t="s">
        <v>350</v>
      </c>
      <c r="E439" s="6" t="s">
        <v>24</v>
      </c>
      <c r="F439" s="6" t="s">
        <v>67</v>
      </c>
      <c r="G439" s="6" t="s">
        <v>68</v>
      </c>
      <c r="H439" s="6" t="s">
        <v>27</v>
      </c>
      <c r="I439" s="6" t="s">
        <v>763</v>
      </c>
      <c r="J439" s="6" t="s">
        <v>352</v>
      </c>
    </row>
    <row r="440" spans="1:10" x14ac:dyDescent="0.3">
      <c r="A440" s="5">
        <v>2021</v>
      </c>
      <c r="B440" s="5" t="s">
        <v>1106</v>
      </c>
      <c r="C440" s="5" t="s">
        <v>1107</v>
      </c>
      <c r="D440" s="5" t="s">
        <v>1108</v>
      </c>
      <c r="E440" s="5" t="s">
        <v>24</v>
      </c>
      <c r="F440" s="5" t="s">
        <v>479</v>
      </c>
      <c r="G440" s="5" t="s">
        <v>480</v>
      </c>
      <c r="H440" s="5" t="s">
        <v>296</v>
      </c>
      <c r="I440" s="5" t="s">
        <v>1109</v>
      </c>
      <c r="J440" s="5" t="s">
        <v>1110</v>
      </c>
    </row>
    <row r="441" spans="1:10" x14ac:dyDescent="0.3">
      <c r="A441" s="6">
        <v>2021</v>
      </c>
      <c r="B441" s="6" t="s">
        <v>1111</v>
      </c>
      <c r="C441" s="6" t="s">
        <v>169</v>
      </c>
      <c r="D441" s="6" t="s">
        <v>170</v>
      </c>
      <c r="E441" s="6" t="s">
        <v>24</v>
      </c>
      <c r="F441" s="6" t="s">
        <v>60</v>
      </c>
      <c r="G441" s="6" t="s">
        <v>61</v>
      </c>
      <c r="H441" s="6" t="s">
        <v>54</v>
      </c>
      <c r="I441" s="6" t="s">
        <v>1112</v>
      </c>
      <c r="J441" s="6" t="s">
        <v>172</v>
      </c>
    </row>
    <row r="442" spans="1:10" x14ac:dyDescent="0.3">
      <c r="A442" s="5">
        <v>2021</v>
      </c>
      <c r="B442" s="5" t="s">
        <v>989</v>
      </c>
      <c r="C442" s="5" t="s">
        <v>169</v>
      </c>
      <c r="D442" s="5" t="s">
        <v>170</v>
      </c>
      <c r="E442" s="5" t="s">
        <v>24</v>
      </c>
      <c r="F442" s="5" t="s">
        <v>60</v>
      </c>
      <c r="G442" s="5" t="s">
        <v>61</v>
      </c>
      <c r="H442" s="5" t="s">
        <v>54</v>
      </c>
      <c r="I442" s="5" t="s">
        <v>990</v>
      </c>
      <c r="J442" s="5" t="s">
        <v>172</v>
      </c>
    </row>
    <row r="443" spans="1:10" x14ac:dyDescent="0.3">
      <c r="A443" s="6">
        <v>2021</v>
      </c>
      <c r="B443" s="6" t="s">
        <v>938</v>
      </c>
      <c r="C443" s="6" t="s">
        <v>169</v>
      </c>
      <c r="D443" s="6" t="s">
        <v>170</v>
      </c>
      <c r="E443" s="6" t="s">
        <v>24</v>
      </c>
      <c r="F443" s="6" t="s">
        <v>60</v>
      </c>
      <c r="G443" s="6" t="s">
        <v>61</v>
      </c>
      <c r="H443" s="6" t="s">
        <v>54</v>
      </c>
      <c r="I443" s="6" t="s">
        <v>939</v>
      </c>
      <c r="J443" s="6" t="s">
        <v>172</v>
      </c>
    </row>
    <row r="444" spans="1:10" x14ac:dyDescent="0.3">
      <c r="A444" s="5">
        <v>2021</v>
      </c>
      <c r="B444" s="5" t="s">
        <v>1113</v>
      </c>
      <c r="C444" s="5" t="s">
        <v>1114</v>
      </c>
      <c r="D444" s="5" t="s">
        <v>1115</v>
      </c>
      <c r="E444" s="5" t="s">
        <v>24</v>
      </c>
      <c r="F444" s="5" t="s">
        <v>700</v>
      </c>
      <c r="G444" s="5" t="s">
        <v>701</v>
      </c>
      <c r="H444" s="5" t="s">
        <v>86</v>
      </c>
      <c r="I444" s="5" t="s">
        <v>1116</v>
      </c>
      <c r="J444" s="5" t="s">
        <v>1117</v>
      </c>
    </row>
    <row r="445" spans="1:10" x14ac:dyDescent="0.3">
      <c r="A445" s="6">
        <v>2021</v>
      </c>
      <c r="B445" s="6" t="s">
        <v>809</v>
      </c>
      <c r="C445" s="6" t="s">
        <v>35</v>
      </c>
      <c r="D445" s="6" t="s">
        <v>36</v>
      </c>
      <c r="E445" s="6" t="s">
        <v>24</v>
      </c>
      <c r="F445" s="6" t="s">
        <v>37</v>
      </c>
      <c r="G445" s="6" t="s">
        <v>38</v>
      </c>
      <c r="H445" s="6" t="s">
        <v>27</v>
      </c>
      <c r="I445" s="6" t="s">
        <v>811</v>
      </c>
      <c r="J445" s="6" t="s">
        <v>40</v>
      </c>
    </row>
    <row r="446" spans="1:10" x14ac:dyDescent="0.3">
      <c r="A446" s="5">
        <v>2021</v>
      </c>
      <c r="B446" s="5" t="s">
        <v>1118</v>
      </c>
      <c r="C446" s="5" t="s">
        <v>1119</v>
      </c>
      <c r="D446" s="5" t="s">
        <v>1120</v>
      </c>
      <c r="E446" s="5" t="s">
        <v>24</v>
      </c>
      <c r="F446" s="5" t="s">
        <v>139</v>
      </c>
      <c r="G446" s="5" t="s">
        <v>140</v>
      </c>
      <c r="H446" s="5" t="s">
        <v>86</v>
      </c>
      <c r="I446" s="5" t="s">
        <v>1121</v>
      </c>
      <c r="J446" s="5" t="s">
        <v>1122</v>
      </c>
    </row>
    <row r="447" spans="1:10" x14ac:dyDescent="0.3">
      <c r="A447" s="6">
        <v>2021</v>
      </c>
      <c r="B447" s="6" t="s">
        <v>402</v>
      </c>
      <c r="C447" s="6" t="s">
        <v>164</v>
      </c>
      <c r="D447" s="6" t="s">
        <v>165</v>
      </c>
      <c r="E447" s="6" t="s">
        <v>24</v>
      </c>
      <c r="F447" s="6" t="s">
        <v>110</v>
      </c>
      <c r="G447" s="6" t="s">
        <v>111</v>
      </c>
      <c r="H447" s="6" t="s">
        <v>54</v>
      </c>
      <c r="I447" s="6" t="s">
        <v>405</v>
      </c>
      <c r="J447" s="6" t="s">
        <v>167</v>
      </c>
    </row>
    <row r="448" spans="1:10" x14ac:dyDescent="0.3">
      <c r="A448" s="5">
        <v>2021</v>
      </c>
      <c r="B448" s="5" t="s">
        <v>1123</v>
      </c>
      <c r="C448" s="5" t="s">
        <v>186</v>
      </c>
      <c r="D448" s="5" t="s">
        <v>187</v>
      </c>
      <c r="E448" s="5" t="s">
        <v>24</v>
      </c>
      <c r="F448" s="5" t="s">
        <v>110</v>
      </c>
      <c r="G448" s="5" t="s">
        <v>111</v>
      </c>
      <c r="H448" s="5" t="s">
        <v>54</v>
      </c>
      <c r="I448" s="5" t="s">
        <v>1124</v>
      </c>
      <c r="J448" s="5" t="s">
        <v>189</v>
      </c>
    </row>
    <row r="449" spans="1:10" x14ac:dyDescent="0.3">
      <c r="A449" s="6">
        <v>2021</v>
      </c>
      <c r="B449" s="6" t="s">
        <v>830</v>
      </c>
      <c r="C449" s="6" t="s">
        <v>949</v>
      </c>
      <c r="D449" s="6" t="s">
        <v>949</v>
      </c>
      <c r="E449" s="6" t="s">
        <v>24</v>
      </c>
      <c r="F449" s="6" t="s">
        <v>60</v>
      </c>
      <c r="G449" s="6" t="s">
        <v>61</v>
      </c>
      <c r="H449" s="6" t="s">
        <v>54</v>
      </c>
      <c r="I449" s="6" t="s">
        <v>832</v>
      </c>
      <c r="J449" s="6" t="s">
        <v>833</v>
      </c>
    </row>
    <row r="450" spans="1:10" x14ac:dyDescent="0.3">
      <c r="A450" s="5">
        <v>2021</v>
      </c>
      <c r="B450" s="5" t="s">
        <v>1125</v>
      </c>
      <c r="C450" s="5" t="s">
        <v>1126</v>
      </c>
      <c r="D450" s="5" t="s">
        <v>639</v>
      </c>
      <c r="E450" s="5" t="s">
        <v>260</v>
      </c>
      <c r="F450" s="5"/>
      <c r="G450" s="5"/>
      <c r="H450" s="5"/>
      <c r="I450" s="5" t="s">
        <v>1127</v>
      </c>
      <c r="J450" s="5" t="s">
        <v>641</v>
      </c>
    </row>
    <row r="451" spans="1:10" x14ac:dyDescent="0.3">
      <c r="A451" s="6">
        <v>2021</v>
      </c>
      <c r="B451" s="6" t="s">
        <v>1128</v>
      </c>
      <c r="C451" s="6" t="s">
        <v>889</v>
      </c>
      <c r="D451" s="6" t="s">
        <v>889</v>
      </c>
      <c r="E451" s="6" t="s">
        <v>24</v>
      </c>
      <c r="F451" s="6" t="s">
        <v>60</v>
      </c>
      <c r="G451" s="6" t="s">
        <v>61</v>
      </c>
      <c r="H451" s="6" t="s">
        <v>54</v>
      </c>
      <c r="I451" s="6" t="s">
        <v>1129</v>
      </c>
      <c r="J451" s="6" t="s">
        <v>891</v>
      </c>
    </row>
    <row r="452" spans="1:10" x14ac:dyDescent="0.3">
      <c r="A452" s="5">
        <v>2021</v>
      </c>
      <c r="B452" s="5" t="s">
        <v>1130</v>
      </c>
      <c r="C452" s="5" t="s">
        <v>899</v>
      </c>
      <c r="D452" s="5" t="s">
        <v>900</v>
      </c>
      <c r="E452" s="5" t="s">
        <v>24</v>
      </c>
      <c r="F452" s="5" t="s">
        <v>37</v>
      </c>
      <c r="G452" s="5" t="s">
        <v>38</v>
      </c>
      <c r="H452" s="5" t="s">
        <v>27</v>
      </c>
      <c r="I452" s="5" t="s">
        <v>1131</v>
      </c>
      <c r="J452" s="5" t="s">
        <v>902</v>
      </c>
    </row>
    <row r="453" spans="1:10" x14ac:dyDescent="0.3">
      <c r="A453" s="6">
        <v>2021</v>
      </c>
      <c r="B453" s="6" t="s">
        <v>1132</v>
      </c>
      <c r="C453" s="6" t="s">
        <v>1133</v>
      </c>
      <c r="D453" s="6" t="s">
        <v>1134</v>
      </c>
      <c r="E453" s="6" t="s">
        <v>24</v>
      </c>
      <c r="F453" s="6" t="s">
        <v>369</v>
      </c>
      <c r="G453" s="6" t="s">
        <v>370</v>
      </c>
      <c r="H453" s="6" t="s">
        <v>86</v>
      </c>
      <c r="I453" s="6" t="s">
        <v>1135</v>
      </c>
      <c r="J453" s="6" t="s">
        <v>1136</v>
      </c>
    </row>
    <row r="454" spans="1:10" x14ac:dyDescent="0.3">
      <c r="A454" s="5">
        <v>2021</v>
      </c>
      <c r="B454" s="5" t="s">
        <v>887</v>
      </c>
      <c r="C454" s="5" t="s">
        <v>1137</v>
      </c>
      <c r="D454" s="5" t="s">
        <v>1137</v>
      </c>
      <c r="E454" s="5" t="s">
        <v>24</v>
      </c>
      <c r="F454" s="5" t="s">
        <v>60</v>
      </c>
      <c r="G454" s="5" t="s">
        <v>61</v>
      </c>
      <c r="H454" s="5" t="s">
        <v>54</v>
      </c>
      <c r="I454" s="5" t="s">
        <v>890</v>
      </c>
      <c r="J454" s="5" t="s">
        <v>1138</v>
      </c>
    </row>
    <row r="455" spans="1:10" x14ac:dyDescent="0.3">
      <c r="A455" s="6">
        <v>2021</v>
      </c>
      <c r="B455" s="6" t="s">
        <v>732</v>
      </c>
      <c r="C455" s="6" t="s">
        <v>108</v>
      </c>
      <c r="D455" s="6" t="s">
        <v>109</v>
      </c>
      <c r="E455" s="6" t="s">
        <v>24</v>
      </c>
      <c r="F455" s="6" t="s">
        <v>110</v>
      </c>
      <c r="G455" s="6" t="s">
        <v>111</v>
      </c>
      <c r="H455" s="6" t="s">
        <v>54</v>
      </c>
      <c r="I455" s="6" t="s">
        <v>733</v>
      </c>
      <c r="J455" s="6" t="s">
        <v>113</v>
      </c>
    </row>
    <row r="456" spans="1:10" x14ac:dyDescent="0.3">
      <c r="A456" s="5">
        <v>2021</v>
      </c>
      <c r="B456" s="5" t="s">
        <v>1139</v>
      </c>
      <c r="C456" s="5" t="s">
        <v>130</v>
      </c>
      <c r="D456" s="5" t="s">
        <v>131</v>
      </c>
      <c r="E456" s="5" t="s">
        <v>24</v>
      </c>
      <c r="F456" s="5" t="s">
        <v>60</v>
      </c>
      <c r="G456" s="5" t="s">
        <v>61</v>
      </c>
      <c r="H456" s="5" t="s">
        <v>54</v>
      </c>
      <c r="I456" s="5" t="s">
        <v>1140</v>
      </c>
      <c r="J456" s="5" t="s">
        <v>133</v>
      </c>
    </row>
    <row r="457" spans="1:10" x14ac:dyDescent="0.3">
      <c r="A457" s="6">
        <v>2021</v>
      </c>
      <c r="B457" s="6" t="s">
        <v>1141</v>
      </c>
      <c r="C457" s="6" t="s">
        <v>899</v>
      </c>
      <c r="D457" s="6" t="s">
        <v>900</v>
      </c>
      <c r="E457" s="6" t="s">
        <v>24</v>
      </c>
      <c r="F457" s="6" t="s">
        <v>37</v>
      </c>
      <c r="G457" s="6" t="s">
        <v>38</v>
      </c>
      <c r="H457" s="6" t="s">
        <v>27</v>
      </c>
      <c r="I457" s="6" t="s">
        <v>1142</v>
      </c>
      <c r="J457" s="6" t="s">
        <v>902</v>
      </c>
    </row>
    <row r="458" spans="1:10" x14ac:dyDescent="0.3">
      <c r="A458" s="5">
        <v>2021</v>
      </c>
      <c r="B458" s="5" t="s">
        <v>1143</v>
      </c>
      <c r="C458" s="5" t="s">
        <v>949</v>
      </c>
      <c r="D458" s="5" t="s">
        <v>949</v>
      </c>
      <c r="E458" s="5" t="s">
        <v>24</v>
      </c>
      <c r="F458" s="5" t="s">
        <v>60</v>
      </c>
      <c r="G458" s="5" t="s">
        <v>61</v>
      </c>
      <c r="H458" s="5" t="s">
        <v>54</v>
      </c>
      <c r="I458" s="5" t="s">
        <v>1144</v>
      </c>
      <c r="J458" s="5" t="s">
        <v>833</v>
      </c>
    </row>
    <row r="459" spans="1:10" x14ac:dyDescent="0.3">
      <c r="A459" s="6">
        <v>2021</v>
      </c>
      <c r="B459" s="6" t="s">
        <v>209</v>
      </c>
      <c r="C459" s="6" t="s">
        <v>210</v>
      </c>
      <c r="D459" s="6" t="s">
        <v>211</v>
      </c>
      <c r="E459" s="6" t="s">
        <v>24</v>
      </c>
      <c r="F459" s="6" t="s">
        <v>67</v>
      </c>
      <c r="G459" s="6" t="s">
        <v>68</v>
      </c>
      <c r="H459" s="6" t="s">
        <v>27</v>
      </c>
      <c r="I459" s="6" t="s">
        <v>212</v>
      </c>
      <c r="J459" s="6" t="s">
        <v>213</v>
      </c>
    </row>
    <row r="460" spans="1:10" x14ac:dyDescent="0.3">
      <c r="A460" s="5">
        <v>2021</v>
      </c>
      <c r="B460" s="5" t="s">
        <v>1145</v>
      </c>
      <c r="C460" s="5" t="s">
        <v>1146</v>
      </c>
      <c r="D460" s="5" t="s">
        <v>1147</v>
      </c>
      <c r="E460" s="5" t="s">
        <v>24</v>
      </c>
      <c r="F460" s="5" t="s">
        <v>110</v>
      </c>
      <c r="G460" s="5" t="s">
        <v>111</v>
      </c>
      <c r="H460" s="5" t="s">
        <v>54</v>
      </c>
      <c r="I460" s="5" t="s">
        <v>1148</v>
      </c>
      <c r="J460" s="5" t="s">
        <v>1149</v>
      </c>
    </row>
    <row r="461" spans="1:10" x14ac:dyDescent="0.3">
      <c r="A461" s="6">
        <v>2021</v>
      </c>
      <c r="B461" s="6" t="s">
        <v>1150</v>
      </c>
      <c r="C461" s="6" t="s">
        <v>1151</v>
      </c>
      <c r="D461" s="6" t="s">
        <v>1151</v>
      </c>
      <c r="E461" s="6" t="s">
        <v>24</v>
      </c>
      <c r="F461" s="6" t="s">
        <v>139</v>
      </c>
      <c r="G461" s="6" t="s">
        <v>140</v>
      </c>
      <c r="H461" s="6" t="s">
        <v>86</v>
      </c>
      <c r="I461" s="6" t="s">
        <v>1152</v>
      </c>
      <c r="J461" s="6" t="s">
        <v>1153</v>
      </c>
    </row>
    <row r="462" spans="1:10" x14ac:dyDescent="0.3">
      <c r="A462" s="5">
        <v>2021</v>
      </c>
      <c r="B462" s="5" t="s">
        <v>650</v>
      </c>
      <c r="C462" s="5" t="s">
        <v>1154</v>
      </c>
      <c r="D462" s="5" t="s">
        <v>949</v>
      </c>
      <c r="E462" s="5" t="s">
        <v>24</v>
      </c>
      <c r="F462" s="5" t="s">
        <v>60</v>
      </c>
      <c r="G462" s="5" t="s">
        <v>61</v>
      </c>
      <c r="H462" s="5" t="s">
        <v>54</v>
      </c>
      <c r="I462" s="5" t="s">
        <v>651</v>
      </c>
      <c r="J462" s="5" t="s">
        <v>833</v>
      </c>
    </row>
    <row r="463" spans="1:10" x14ac:dyDescent="0.3">
      <c r="A463" s="6">
        <v>2021</v>
      </c>
      <c r="B463" s="6" t="s">
        <v>348</v>
      </c>
      <c r="C463" s="6" t="s">
        <v>1155</v>
      </c>
      <c r="D463" s="6" t="s">
        <v>555</v>
      </c>
      <c r="E463" s="6" t="s">
        <v>24</v>
      </c>
      <c r="F463" s="6" t="s">
        <v>37</v>
      </c>
      <c r="G463" s="6" t="s">
        <v>38</v>
      </c>
      <c r="H463" s="6" t="s">
        <v>27</v>
      </c>
      <c r="I463" s="6" t="s">
        <v>351</v>
      </c>
      <c r="J463" s="6" t="s">
        <v>556</v>
      </c>
    </row>
    <row r="464" spans="1:10" x14ac:dyDescent="0.3">
      <c r="A464" s="5">
        <v>2021</v>
      </c>
      <c r="B464" s="5" t="s">
        <v>1156</v>
      </c>
      <c r="C464" s="5" t="s">
        <v>72</v>
      </c>
      <c r="D464" s="5" t="s">
        <v>73</v>
      </c>
      <c r="E464" s="5" t="s">
        <v>24</v>
      </c>
      <c r="F464" s="5" t="s">
        <v>25</v>
      </c>
      <c r="G464" s="5" t="s">
        <v>26</v>
      </c>
      <c r="H464" s="5" t="s">
        <v>27</v>
      </c>
      <c r="I464" s="5" t="s">
        <v>1157</v>
      </c>
      <c r="J464" s="5" t="s">
        <v>75</v>
      </c>
    </row>
    <row r="465" spans="1:10" x14ac:dyDescent="0.3">
      <c r="A465" s="6">
        <v>2021</v>
      </c>
      <c r="B465" s="6" t="s">
        <v>1158</v>
      </c>
      <c r="C465" s="6" t="s">
        <v>1159</v>
      </c>
      <c r="D465" s="6" t="s">
        <v>1160</v>
      </c>
      <c r="E465" s="6" t="s">
        <v>24</v>
      </c>
      <c r="F465" s="6" t="s">
        <v>52</v>
      </c>
      <c r="G465" s="6" t="s">
        <v>53</v>
      </c>
      <c r="H465" s="6" t="s">
        <v>54</v>
      </c>
      <c r="I465" s="6" t="s">
        <v>1161</v>
      </c>
      <c r="J465" s="6" t="s">
        <v>1162</v>
      </c>
    </row>
    <row r="466" spans="1:10" x14ac:dyDescent="0.3">
      <c r="A466" s="5">
        <v>2021</v>
      </c>
      <c r="B466" s="5" t="s">
        <v>1163</v>
      </c>
      <c r="C466" s="5" t="s">
        <v>1164</v>
      </c>
      <c r="D466" s="5" t="s">
        <v>1165</v>
      </c>
      <c r="E466" s="5" t="s">
        <v>24</v>
      </c>
      <c r="F466" s="5" t="s">
        <v>52</v>
      </c>
      <c r="G466" s="5" t="s">
        <v>53</v>
      </c>
      <c r="H466" s="5" t="s">
        <v>54</v>
      </c>
      <c r="I466" s="5" t="s">
        <v>1166</v>
      </c>
      <c r="J466" s="5" t="s">
        <v>1167</v>
      </c>
    </row>
    <row r="467" spans="1:10" x14ac:dyDescent="0.3">
      <c r="A467" s="6">
        <v>2021</v>
      </c>
      <c r="B467" s="6" t="s">
        <v>1168</v>
      </c>
      <c r="C467" s="6" t="s">
        <v>130</v>
      </c>
      <c r="D467" s="6" t="s">
        <v>131</v>
      </c>
      <c r="E467" s="6" t="s">
        <v>24</v>
      </c>
      <c r="F467" s="6" t="s">
        <v>60</v>
      </c>
      <c r="G467" s="6" t="s">
        <v>61</v>
      </c>
      <c r="H467" s="6" t="s">
        <v>54</v>
      </c>
      <c r="I467" s="6" t="s">
        <v>1169</v>
      </c>
      <c r="J467" s="6" t="s">
        <v>133</v>
      </c>
    </row>
    <row r="468" spans="1:10" x14ac:dyDescent="0.3">
      <c r="A468" s="5">
        <v>2021</v>
      </c>
      <c r="B468" s="5" t="s">
        <v>1170</v>
      </c>
      <c r="C468" s="5" t="s">
        <v>65</v>
      </c>
      <c r="D468" s="5" t="s">
        <v>66</v>
      </c>
      <c r="E468" s="5" t="s">
        <v>24</v>
      </c>
      <c r="F468" s="5" t="s">
        <v>67</v>
      </c>
      <c r="G468" s="5" t="s">
        <v>68</v>
      </c>
      <c r="H468" s="5" t="s">
        <v>27</v>
      </c>
      <c r="I468" s="5" t="s">
        <v>1171</v>
      </c>
      <c r="J468" s="5" t="s">
        <v>70</v>
      </c>
    </row>
    <row r="469" spans="1:10" x14ac:dyDescent="0.3">
      <c r="A469" s="6">
        <v>2021</v>
      </c>
      <c r="B469" s="6" t="s">
        <v>1172</v>
      </c>
      <c r="C469" s="6" t="s">
        <v>1173</v>
      </c>
      <c r="D469" s="6" t="s">
        <v>1174</v>
      </c>
      <c r="E469" s="6" t="s">
        <v>117</v>
      </c>
      <c r="F469" s="6"/>
      <c r="G469" s="6"/>
      <c r="H469" s="6"/>
      <c r="I469" s="6" t="s">
        <v>1175</v>
      </c>
      <c r="J469" s="6" t="s">
        <v>1176</v>
      </c>
    </row>
    <row r="470" spans="1:10" x14ac:dyDescent="0.3">
      <c r="A470" s="5">
        <v>2021</v>
      </c>
      <c r="B470" s="5" t="s">
        <v>815</v>
      </c>
      <c r="C470" s="5" t="s">
        <v>137</v>
      </c>
      <c r="D470" s="5" t="s">
        <v>138</v>
      </c>
      <c r="E470" s="5" t="s">
        <v>24</v>
      </c>
      <c r="F470" s="5" t="s">
        <v>139</v>
      </c>
      <c r="G470" s="5" t="s">
        <v>140</v>
      </c>
      <c r="H470" s="5" t="s">
        <v>86</v>
      </c>
      <c r="I470" s="5" t="s">
        <v>816</v>
      </c>
      <c r="J470" s="5" t="s">
        <v>142</v>
      </c>
    </row>
    <row r="471" spans="1:10" x14ac:dyDescent="0.3">
      <c r="A471" s="6">
        <v>2021</v>
      </c>
      <c r="B471" s="6" t="s">
        <v>1177</v>
      </c>
      <c r="C471" s="6" t="s">
        <v>1178</v>
      </c>
      <c r="D471" s="6" t="s">
        <v>1179</v>
      </c>
      <c r="E471" s="6" t="s">
        <v>24</v>
      </c>
      <c r="F471" s="6" t="s">
        <v>1180</v>
      </c>
      <c r="G471" s="6" t="s">
        <v>1181</v>
      </c>
      <c r="H471" s="6" t="s">
        <v>86</v>
      </c>
      <c r="I471" s="6" t="s">
        <v>1182</v>
      </c>
      <c r="J471" s="6" t="s">
        <v>1183</v>
      </c>
    </row>
    <row r="472" spans="1:10" x14ac:dyDescent="0.3">
      <c r="A472" s="5">
        <v>2021</v>
      </c>
      <c r="B472" s="5" t="s">
        <v>1184</v>
      </c>
      <c r="C472" s="5" t="s">
        <v>414</v>
      </c>
      <c r="D472" s="5" t="s">
        <v>415</v>
      </c>
      <c r="E472" s="5" t="s">
        <v>24</v>
      </c>
      <c r="F472" s="5" t="s">
        <v>60</v>
      </c>
      <c r="G472" s="5" t="s">
        <v>61</v>
      </c>
      <c r="H472" s="5" t="s">
        <v>54</v>
      </c>
      <c r="I472" s="5" t="s">
        <v>1185</v>
      </c>
      <c r="J472" s="5" t="s">
        <v>417</v>
      </c>
    </row>
    <row r="473" spans="1:10" x14ac:dyDescent="0.3">
      <c r="A473" s="6">
        <v>2021</v>
      </c>
      <c r="B473" s="6" t="s">
        <v>1186</v>
      </c>
      <c r="C473" s="6" t="s">
        <v>1187</v>
      </c>
      <c r="D473" s="6" t="s">
        <v>1050</v>
      </c>
      <c r="E473" s="6" t="s">
        <v>24</v>
      </c>
      <c r="F473" s="6" t="s">
        <v>1051</v>
      </c>
      <c r="G473" s="6" t="s">
        <v>1052</v>
      </c>
      <c r="H473" s="6" t="s">
        <v>296</v>
      </c>
      <c r="I473" s="6" t="s">
        <v>1188</v>
      </c>
      <c r="J473" s="6" t="s">
        <v>1054</v>
      </c>
    </row>
    <row r="474" spans="1:10" x14ac:dyDescent="0.3">
      <c r="A474" s="5">
        <v>2021</v>
      </c>
      <c r="B474" s="5" t="s">
        <v>1189</v>
      </c>
      <c r="C474" s="5" t="s">
        <v>1190</v>
      </c>
      <c r="D474" s="5" t="s">
        <v>623</v>
      </c>
      <c r="E474" s="5" t="s">
        <v>24</v>
      </c>
      <c r="F474" s="5" t="s">
        <v>395</v>
      </c>
      <c r="G474" s="5" t="s">
        <v>396</v>
      </c>
      <c r="H474" s="5" t="s">
        <v>86</v>
      </c>
      <c r="I474" s="5" t="s">
        <v>1191</v>
      </c>
      <c r="J474" s="5" t="s">
        <v>625</v>
      </c>
    </row>
    <row r="475" spans="1:10" x14ac:dyDescent="0.3">
      <c r="A475" s="6">
        <v>2021</v>
      </c>
      <c r="B475" s="6" t="s">
        <v>1192</v>
      </c>
      <c r="C475" s="6" t="s">
        <v>1193</v>
      </c>
      <c r="D475" s="6" t="s">
        <v>1194</v>
      </c>
      <c r="E475" s="6" t="s">
        <v>24</v>
      </c>
      <c r="F475" s="6" t="s">
        <v>123</v>
      </c>
      <c r="G475" s="6" t="s">
        <v>124</v>
      </c>
      <c r="H475" s="6" t="s">
        <v>46</v>
      </c>
      <c r="I475" s="6" t="s">
        <v>1195</v>
      </c>
      <c r="J475" s="6" t="s">
        <v>1196</v>
      </c>
    </row>
    <row r="476" spans="1:10" x14ac:dyDescent="0.3">
      <c r="A476" s="5">
        <v>2021</v>
      </c>
      <c r="B476" s="5" t="s">
        <v>978</v>
      </c>
      <c r="C476" s="5" t="s">
        <v>979</v>
      </c>
      <c r="D476" s="5" t="s">
        <v>980</v>
      </c>
      <c r="E476" s="5" t="s">
        <v>981</v>
      </c>
      <c r="F476" s="5"/>
      <c r="G476" s="5"/>
      <c r="H476" s="5"/>
      <c r="I476" s="5" t="s">
        <v>982</v>
      </c>
      <c r="J476" s="5" t="s">
        <v>983</v>
      </c>
    </row>
    <row r="477" spans="1:10" x14ac:dyDescent="0.3">
      <c r="A477" s="6">
        <v>2021</v>
      </c>
      <c r="B477" s="6" t="s">
        <v>1197</v>
      </c>
      <c r="C477" s="6" t="s">
        <v>35</v>
      </c>
      <c r="D477" s="6" t="s">
        <v>36</v>
      </c>
      <c r="E477" s="6" t="s">
        <v>24</v>
      </c>
      <c r="F477" s="6" t="s">
        <v>37</v>
      </c>
      <c r="G477" s="6" t="s">
        <v>38</v>
      </c>
      <c r="H477" s="6" t="s">
        <v>27</v>
      </c>
      <c r="I477" s="6" t="s">
        <v>1198</v>
      </c>
      <c r="J477" s="6" t="s">
        <v>40</v>
      </c>
    </row>
    <row r="478" spans="1:10" x14ac:dyDescent="0.3">
      <c r="A478" s="5">
        <v>2020</v>
      </c>
      <c r="B478" s="5" t="s">
        <v>325</v>
      </c>
      <c r="C478" s="5" t="s">
        <v>1199</v>
      </c>
      <c r="D478" s="5" t="s">
        <v>1200</v>
      </c>
      <c r="E478" s="5" t="s">
        <v>24</v>
      </c>
      <c r="F478" s="5" t="s">
        <v>60</v>
      </c>
      <c r="G478" s="5" t="s">
        <v>61</v>
      </c>
      <c r="H478" s="5" t="s">
        <v>54</v>
      </c>
      <c r="I478" s="5" t="s">
        <v>326</v>
      </c>
      <c r="J478" s="5" t="s">
        <v>1201</v>
      </c>
    </row>
    <row r="479" spans="1:10" x14ac:dyDescent="0.3">
      <c r="A479" s="6">
        <v>2020</v>
      </c>
      <c r="B479" s="6" t="s">
        <v>646</v>
      </c>
      <c r="C479" s="6" t="s">
        <v>789</v>
      </c>
      <c r="D479" s="6" t="s">
        <v>647</v>
      </c>
      <c r="E479" s="6" t="s">
        <v>24</v>
      </c>
      <c r="F479" s="6" t="s">
        <v>37</v>
      </c>
      <c r="G479" s="6" t="s">
        <v>38</v>
      </c>
      <c r="H479" s="6" t="s">
        <v>27</v>
      </c>
      <c r="I479" s="6" t="s">
        <v>648</v>
      </c>
      <c r="J479" s="6" t="s">
        <v>649</v>
      </c>
    </row>
    <row r="480" spans="1:10" x14ac:dyDescent="0.3">
      <c r="A480" s="5">
        <v>2020</v>
      </c>
      <c r="B480" s="5" t="s">
        <v>348</v>
      </c>
      <c r="C480" s="5" t="s">
        <v>1155</v>
      </c>
      <c r="D480" s="5" t="s">
        <v>555</v>
      </c>
      <c r="E480" s="5" t="s">
        <v>24</v>
      </c>
      <c r="F480" s="5" t="s">
        <v>37</v>
      </c>
      <c r="G480" s="5" t="s">
        <v>38</v>
      </c>
      <c r="H480" s="5" t="s">
        <v>27</v>
      </c>
      <c r="I480" s="5" t="s">
        <v>351</v>
      </c>
      <c r="J480" s="5" t="s">
        <v>556</v>
      </c>
    </row>
    <row r="481" spans="1:10" x14ac:dyDescent="0.3">
      <c r="A481" s="6">
        <v>2020</v>
      </c>
      <c r="B481" s="6" t="s">
        <v>1202</v>
      </c>
      <c r="C481" s="6" t="s">
        <v>1203</v>
      </c>
      <c r="D481" s="6" t="s">
        <v>1204</v>
      </c>
      <c r="E481" s="6" t="s">
        <v>24</v>
      </c>
      <c r="F481" s="6" t="s">
        <v>25</v>
      </c>
      <c r="G481" s="6" t="s">
        <v>26</v>
      </c>
      <c r="H481" s="6" t="s">
        <v>27</v>
      </c>
      <c r="I481" s="6" t="s">
        <v>1205</v>
      </c>
      <c r="J481" s="6" t="s">
        <v>1206</v>
      </c>
    </row>
    <row r="482" spans="1:10" x14ac:dyDescent="0.3">
      <c r="A482" s="5">
        <v>2020</v>
      </c>
      <c r="B482" s="5" t="s">
        <v>798</v>
      </c>
      <c r="C482" s="5" t="s">
        <v>477</v>
      </c>
      <c r="D482" s="5" t="s">
        <v>478</v>
      </c>
      <c r="E482" s="5" t="s">
        <v>24</v>
      </c>
      <c r="F482" s="5" t="s">
        <v>479</v>
      </c>
      <c r="G482" s="5" t="s">
        <v>480</v>
      </c>
      <c r="H482" s="5" t="s">
        <v>296</v>
      </c>
      <c r="I482" s="5" t="s">
        <v>799</v>
      </c>
      <c r="J482" s="5" t="s">
        <v>482</v>
      </c>
    </row>
    <row r="483" spans="1:10" x14ac:dyDescent="0.3">
      <c r="A483" s="6">
        <v>2020</v>
      </c>
      <c r="B483" s="6" t="s">
        <v>1156</v>
      </c>
      <c r="C483" s="6" t="s">
        <v>72</v>
      </c>
      <c r="D483" s="6" t="s">
        <v>73</v>
      </c>
      <c r="E483" s="6" t="s">
        <v>24</v>
      </c>
      <c r="F483" s="6" t="s">
        <v>25</v>
      </c>
      <c r="G483" s="6" t="s">
        <v>26</v>
      </c>
      <c r="H483" s="6" t="s">
        <v>27</v>
      </c>
      <c r="I483" s="6" t="s">
        <v>1157</v>
      </c>
      <c r="J483" s="6" t="s">
        <v>75</v>
      </c>
    </row>
    <row r="484" spans="1:10" x14ac:dyDescent="0.3">
      <c r="A484" s="5">
        <v>2020</v>
      </c>
      <c r="B484" s="5" t="s">
        <v>1207</v>
      </c>
      <c r="C484" s="5" t="s">
        <v>360</v>
      </c>
      <c r="D484" s="5" t="s">
        <v>361</v>
      </c>
      <c r="E484" s="5" t="s">
        <v>24</v>
      </c>
      <c r="F484" s="5" t="s">
        <v>37</v>
      </c>
      <c r="G484" s="5" t="s">
        <v>38</v>
      </c>
      <c r="H484" s="5" t="s">
        <v>27</v>
      </c>
      <c r="I484" s="5" t="s">
        <v>1208</v>
      </c>
      <c r="J484" s="5" t="s">
        <v>363</v>
      </c>
    </row>
    <row r="485" spans="1:10" x14ac:dyDescent="0.3">
      <c r="A485" s="6">
        <v>2020</v>
      </c>
      <c r="B485" s="6" t="s">
        <v>1170</v>
      </c>
      <c r="C485" s="6" t="s">
        <v>65</v>
      </c>
      <c r="D485" s="6" t="s">
        <v>66</v>
      </c>
      <c r="E485" s="6" t="s">
        <v>24</v>
      </c>
      <c r="F485" s="6" t="s">
        <v>67</v>
      </c>
      <c r="G485" s="6" t="s">
        <v>68</v>
      </c>
      <c r="H485" s="6" t="s">
        <v>27</v>
      </c>
      <c r="I485" s="6" t="s">
        <v>1171</v>
      </c>
      <c r="J485" s="6" t="s">
        <v>70</v>
      </c>
    </row>
    <row r="486" spans="1:10" x14ac:dyDescent="0.3">
      <c r="A486" s="5">
        <v>2020</v>
      </c>
      <c r="B486" s="5" t="s">
        <v>1209</v>
      </c>
      <c r="C486" s="5" t="s">
        <v>1210</v>
      </c>
      <c r="D486" s="5" t="s">
        <v>1211</v>
      </c>
      <c r="E486" s="5" t="s">
        <v>24</v>
      </c>
      <c r="F486" s="5" t="s">
        <v>96</v>
      </c>
      <c r="G486" s="5" t="s">
        <v>97</v>
      </c>
      <c r="H486" s="5" t="s">
        <v>86</v>
      </c>
      <c r="I486" s="5" t="s">
        <v>1212</v>
      </c>
      <c r="J486" s="5" t="s">
        <v>1213</v>
      </c>
    </row>
    <row r="487" spans="1:10" x14ac:dyDescent="0.3">
      <c r="A487" s="6">
        <v>2020</v>
      </c>
      <c r="B487" s="6" t="s">
        <v>815</v>
      </c>
      <c r="C487" s="6" t="s">
        <v>137</v>
      </c>
      <c r="D487" s="6" t="s">
        <v>138</v>
      </c>
      <c r="E487" s="6" t="s">
        <v>24</v>
      </c>
      <c r="F487" s="6" t="s">
        <v>139</v>
      </c>
      <c r="G487" s="6" t="s">
        <v>140</v>
      </c>
      <c r="H487" s="6" t="s">
        <v>86</v>
      </c>
      <c r="I487" s="6" t="s">
        <v>816</v>
      </c>
      <c r="J487" s="6" t="s">
        <v>142</v>
      </c>
    </row>
    <row r="488" spans="1:10" x14ac:dyDescent="0.3">
      <c r="A488" s="5">
        <v>2020</v>
      </c>
      <c r="B488" s="5" t="s">
        <v>1068</v>
      </c>
      <c r="C488" s="5" t="s">
        <v>186</v>
      </c>
      <c r="D488" s="5" t="s">
        <v>187</v>
      </c>
      <c r="E488" s="5" t="s">
        <v>24</v>
      </c>
      <c r="F488" s="5" t="s">
        <v>110</v>
      </c>
      <c r="G488" s="5" t="s">
        <v>111</v>
      </c>
      <c r="H488" s="5" t="s">
        <v>54</v>
      </c>
      <c r="I488" s="5" t="s">
        <v>1069</v>
      </c>
      <c r="J488" s="5" t="s">
        <v>189</v>
      </c>
    </row>
    <row r="489" spans="1:10" x14ac:dyDescent="0.3">
      <c r="A489" s="6">
        <v>2020</v>
      </c>
      <c r="B489" s="6" t="s">
        <v>1177</v>
      </c>
      <c r="C489" s="6" t="s">
        <v>1178</v>
      </c>
      <c r="D489" s="6" t="s">
        <v>1179</v>
      </c>
      <c r="E489" s="6" t="s">
        <v>24</v>
      </c>
      <c r="F489" s="6" t="s">
        <v>1180</v>
      </c>
      <c r="G489" s="6" t="s">
        <v>1181</v>
      </c>
      <c r="H489" s="6" t="s">
        <v>86</v>
      </c>
      <c r="I489" s="6" t="s">
        <v>1182</v>
      </c>
      <c r="J489" s="6" t="s">
        <v>1183</v>
      </c>
    </row>
    <row r="490" spans="1:10" x14ac:dyDescent="0.3">
      <c r="A490" s="5">
        <v>2020</v>
      </c>
      <c r="B490" s="5" t="s">
        <v>1214</v>
      </c>
      <c r="C490" s="5" t="s">
        <v>817</v>
      </c>
      <c r="D490" s="5" t="s">
        <v>818</v>
      </c>
      <c r="E490" s="5" t="s">
        <v>24</v>
      </c>
      <c r="F490" s="5" t="s">
        <v>25</v>
      </c>
      <c r="G490" s="5" t="s">
        <v>26</v>
      </c>
      <c r="H490" s="5" t="s">
        <v>27</v>
      </c>
      <c r="I490" s="5" t="s">
        <v>1215</v>
      </c>
      <c r="J490" s="5" t="s">
        <v>819</v>
      </c>
    </row>
    <row r="491" spans="1:10" x14ac:dyDescent="0.3">
      <c r="A491" s="6">
        <v>2020</v>
      </c>
      <c r="B491" s="6" t="s">
        <v>1216</v>
      </c>
      <c r="C491" s="6" t="s">
        <v>1217</v>
      </c>
      <c r="D491" s="6" t="s">
        <v>1218</v>
      </c>
      <c r="E491" s="6" t="s">
        <v>24</v>
      </c>
      <c r="F491" s="6" t="s">
        <v>110</v>
      </c>
      <c r="G491" s="6" t="s">
        <v>111</v>
      </c>
      <c r="H491" s="6" t="s">
        <v>54</v>
      </c>
      <c r="I491" s="6" t="s">
        <v>1219</v>
      </c>
      <c r="J491" s="6" t="s">
        <v>1220</v>
      </c>
    </row>
    <row r="492" spans="1:10" x14ac:dyDescent="0.3">
      <c r="A492" s="5">
        <v>2020</v>
      </c>
      <c r="B492" s="5" t="s">
        <v>1221</v>
      </c>
      <c r="C492" s="5" t="s">
        <v>65</v>
      </c>
      <c r="D492" s="5" t="s">
        <v>66</v>
      </c>
      <c r="E492" s="5" t="s">
        <v>24</v>
      </c>
      <c r="F492" s="5" t="s">
        <v>67</v>
      </c>
      <c r="G492" s="5" t="s">
        <v>68</v>
      </c>
      <c r="H492" s="5" t="s">
        <v>27</v>
      </c>
      <c r="I492" s="5" t="s">
        <v>1222</v>
      </c>
      <c r="J492" s="5" t="s">
        <v>70</v>
      </c>
    </row>
    <row r="493" spans="1:10" x14ac:dyDescent="0.3">
      <c r="A493" s="6">
        <v>2020</v>
      </c>
      <c r="B493" s="6" t="s">
        <v>610</v>
      </c>
      <c r="C493" s="6" t="s">
        <v>400</v>
      </c>
      <c r="D493" s="6" t="s">
        <v>237</v>
      </c>
      <c r="E493" s="6" t="s">
        <v>24</v>
      </c>
      <c r="F493" s="6" t="s">
        <v>52</v>
      </c>
      <c r="G493" s="6" t="s">
        <v>53</v>
      </c>
      <c r="H493" s="6" t="s">
        <v>54</v>
      </c>
      <c r="I493" s="6" t="s">
        <v>611</v>
      </c>
      <c r="J493" s="6" t="s">
        <v>239</v>
      </c>
    </row>
    <row r="494" spans="1:10" x14ac:dyDescent="0.3">
      <c r="A494" s="5">
        <v>2020</v>
      </c>
      <c r="B494" s="5" t="s">
        <v>250</v>
      </c>
      <c r="C494" s="5" t="s">
        <v>1223</v>
      </c>
      <c r="D494" s="5" t="s">
        <v>1224</v>
      </c>
      <c r="E494" s="5" t="s">
        <v>24</v>
      </c>
      <c r="F494" s="5" t="s">
        <v>25</v>
      </c>
      <c r="G494" s="5" t="s">
        <v>26</v>
      </c>
      <c r="H494" s="5" t="s">
        <v>27</v>
      </c>
      <c r="I494" s="5" t="s">
        <v>251</v>
      </c>
      <c r="J494" s="5" t="s">
        <v>1225</v>
      </c>
    </row>
    <row r="495" spans="1:10" x14ac:dyDescent="0.3">
      <c r="A495" s="6">
        <v>2020</v>
      </c>
      <c r="B495" s="6" t="s">
        <v>730</v>
      </c>
      <c r="C495" s="6" t="s">
        <v>94</v>
      </c>
      <c r="D495" s="6" t="s">
        <v>95</v>
      </c>
      <c r="E495" s="6" t="s">
        <v>24</v>
      </c>
      <c r="F495" s="6" t="s">
        <v>96</v>
      </c>
      <c r="G495" s="6" t="s">
        <v>97</v>
      </c>
      <c r="H495" s="6" t="s">
        <v>86</v>
      </c>
      <c r="I495" s="6" t="s">
        <v>731</v>
      </c>
      <c r="J495" s="6" t="s">
        <v>99</v>
      </c>
    </row>
    <row r="496" spans="1:10" x14ac:dyDescent="0.3">
      <c r="A496" s="5">
        <v>2020</v>
      </c>
      <c r="B496" s="5" t="s">
        <v>1226</v>
      </c>
      <c r="C496" s="5" t="s">
        <v>1227</v>
      </c>
      <c r="D496" s="5" t="s">
        <v>1228</v>
      </c>
      <c r="E496" s="5" t="s">
        <v>24</v>
      </c>
      <c r="F496" s="5" t="s">
        <v>37</v>
      </c>
      <c r="G496" s="5" t="s">
        <v>38</v>
      </c>
      <c r="H496" s="5" t="s">
        <v>27</v>
      </c>
      <c r="I496" s="5" t="s">
        <v>1229</v>
      </c>
      <c r="J496" s="5" t="s">
        <v>1230</v>
      </c>
    </row>
    <row r="497" spans="1:10" x14ac:dyDescent="0.3">
      <c r="A497" s="6">
        <v>2020</v>
      </c>
      <c r="B497" s="6" t="s">
        <v>1231</v>
      </c>
      <c r="C497" s="6" t="s">
        <v>65</v>
      </c>
      <c r="D497" s="6" t="s">
        <v>66</v>
      </c>
      <c r="E497" s="6" t="s">
        <v>24</v>
      </c>
      <c r="F497" s="6" t="s">
        <v>67</v>
      </c>
      <c r="G497" s="6" t="s">
        <v>68</v>
      </c>
      <c r="H497" s="6" t="s">
        <v>27</v>
      </c>
      <c r="I497" s="6" t="s">
        <v>1232</v>
      </c>
      <c r="J497" s="6" t="s">
        <v>70</v>
      </c>
    </row>
    <row r="498" spans="1:10" x14ac:dyDescent="0.3">
      <c r="A498" s="5">
        <v>2020</v>
      </c>
      <c r="B498" s="5" t="s">
        <v>918</v>
      </c>
      <c r="C498" s="5" t="s">
        <v>919</v>
      </c>
      <c r="D498" s="5" t="s">
        <v>919</v>
      </c>
      <c r="E498" s="5" t="s">
        <v>24</v>
      </c>
      <c r="F498" s="5" t="s">
        <v>60</v>
      </c>
      <c r="G498" s="5" t="s">
        <v>61</v>
      </c>
      <c r="H498" s="5" t="s">
        <v>54</v>
      </c>
      <c r="I498" s="5" t="s">
        <v>920</v>
      </c>
      <c r="J498" s="5" t="s">
        <v>921</v>
      </c>
    </row>
    <row r="499" spans="1:10" x14ac:dyDescent="0.3">
      <c r="A499" s="6">
        <v>2020</v>
      </c>
      <c r="B499" s="6" t="s">
        <v>931</v>
      </c>
      <c r="C499" s="6" t="s">
        <v>889</v>
      </c>
      <c r="D499" s="6" t="s">
        <v>889</v>
      </c>
      <c r="E499" s="6" t="s">
        <v>24</v>
      </c>
      <c r="F499" s="6" t="s">
        <v>60</v>
      </c>
      <c r="G499" s="6" t="s">
        <v>61</v>
      </c>
      <c r="H499" s="6" t="s">
        <v>54</v>
      </c>
      <c r="I499" s="6" t="s">
        <v>933</v>
      </c>
      <c r="J499" s="6" t="s">
        <v>891</v>
      </c>
    </row>
    <row r="500" spans="1:10" x14ac:dyDescent="0.3">
      <c r="A500" s="5">
        <v>2020</v>
      </c>
      <c r="B500" s="5" t="s">
        <v>1233</v>
      </c>
      <c r="C500" s="5" t="s">
        <v>1234</v>
      </c>
      <c r="D500" s="5" t="s">
        <v>1234</v>
      </c>
      <c r="E500" s="5" t="s">
        <v>260</v>
      </c>
      <c r="F500" s="5"/>
      <c r="G500" s="5"/>
      <c r="H500" s="5"/>
      <c r="I500" s="5" t="s">
        <v>1235</v>
      </c>
      <c r="J500" s="5" t="s">
        <v>1236</v>
      </c>
    </row>
    <row r="501" spans="1:10" x14ac:dyDescent="0.3">
      <c r="A501" s="6">
        <v>2020</v>
      </c>
      <c r="B501" s="6" t="s">
        <v>1237</v>
      </c>
      <c r="C501" s="6" t="s">
        <v>137</v>
      </c>
      <c r="D501" s="6" t="s">
        <v>138</v>
      </c>
      <c r="E501" s="6" t="s">
        <v>24</v>
      </c>
      <c r="F501" s="6" t="s">
        <v>139</v>
      </c>
      <c r="G501" s="6" t="s">
        <v>140</v>
      </c>
      <c r="H501" s="6" t="s">
        <v>86</v>
      </c>
      <c r="I501" s="6" t="s">
        <v>1238</v>
      </c>
      <c r="J501" s="6" t="s">
        <v>142</v>
      </c>
    </row>
    <row r="502" spans="1:10" x14ac:dyDescent="0.3">
      <c r="A502" s="5">
        <v>2020</v>
      </c>
      <c r="B502" s="5" t="s">
        <v>321</v>
      </c>
      <c r="C502" s="5" t="s">
        <v>1223</v>
      </c>
      <c r="D502" s="5" t="s">
        <v>1224</v>
      </c>
      <c r="E502" s="5" t="s">
        <v>24</v>
      </c>
      <c r="F502" s="5" t="s">
        <v>25</v>
      </c>
      <c r="G502" s="5" t="s">
        <v>26</v>
      </c>
      <c r="H502" s="5" t="s">
        <v>27</v>
      </c>
      <c r="I502" s="5" t="s">
        <v>322</v>
      </c>
      <c r="J502" s="5" t="s">
        <v>1225</v>
      </c>
    </row>
    <row r="503" spans="1:10" x14ac:dyDescent="0.3">
      <c r="A503" s="6">
        <v>2020</v>
      </c>
      <c r="B503" s="6" t="s">
        <v>1009</v>
      </c>
      <c r="C503" s="6" t="s">
        <v>1072</v>
      </c>
      <c r="D503" s="6" t="s">
        <v>437</v>
      </c>
      <c r="E503" s="6" t="s">
        <v>24</v>
      </c>
      <c r="F503" s="6" t="s">
        <v>96</v>
      </c>
      <c r="G503" s="6" t="s">
        <v>97</v>
      </c>
      <c r="H503" s="6" t="s">
        <v>86</v>
      </c>
      <c r="I503" s="6" t="s">
        <v>1010</v>
      </c>
      <c r="J503" s="6" t="s">
        <v>439</v>
      </c>
    </row>
    <row r="504" spans="1:10" x14ac:dyDescent="0.3">
      <c r="A504" s="5">
        <v>2020</v>
      </c>
      <c r="B504" s="5" t="s">
        <v>1239</v>
      </c>
      <c r="C504" s="5" t="s">
        <v>210</v>
      </c>
      <c r="D504" s="5" t="s">
        <v>211</v>
      </c>
      <c r="E504" s="5" t="s">
        <v>24</v>
      </c>
      <c r="F504" s="5" t="s">
        <v>67</v>
      </c>
      <c r="G504" s="5" t="s">
        <v>68</v>
      </c>
      <c r="H504" s="5" t="s">
        <v>27</v>
      </c>
      <c r="I504" s="5" t="s">
        <v>1240</v>
      </c>
      <c r="J504" s="5" t="s">
        <v>213</v>
      </c>
    </row>
    <row r="505" spans="1:10" x14ac:dyDescent="0.3">
      <c r="A505" s="6">
        <v>2020</v>
      </c>
      <c r="B505" s="6" t="s">
        <v>273</v>
      </c>
      <c r="C505" s="6" t="s">
        <v>23</v>
      </c>
      <c r="D505" s="6" t="s">
        <v>23</v>
      </c>
      <c r="E505" s="6" t="s">
        <v>24</v>
      </c>
      <c r="F505" s="6" t="s">
        <v>25</v>
      </c>
      <c r="G505" s="6" t="s">
        <v>26</v>
      </c>
      <c r="H505" s="6" t="s">
        <v>27</v>
      </c>
      <c r="I505" s="6" t="s">
        <v>274</v>
      </c>
      <c r="J505" s="6" t="s">
        <v>29</v>
      </c>
    </row>
    <row r="506" spans="1:10" x14ac:dyDescent="0.3">
      <c r="A506" s="5">
        <v>2020</v>
      </c>
      <c r="B506" s="5" t="s">
        <v>1241</v>
      </c>
      <c r="C506" s="5" t="s">
        <v>1242</v>
      </c>
      <c r="D506" s="5" t="s">
        <v>104</v>
      </c>
      <c r="E506" s="5" t="s">
        <v>24</v>
      </c>
      <c r="F506" s="5" t="s">
        <v>52</v>
      </c>
      <c r="G506" s="5" t="s">
        <v>53</v>
      </c>
      <c r="H506" s="5" t="s">
        <v>54</v>
      </c>
      <c r="I506" s="5" t="s">
        <v>1243</v>
      </c>
      <c r="J506" s="5" t="s">
        <v>106</v>
      </c>
    </row>
    <row r="507" spans="1:10" x14ac:dyDescent="0.3">
      <c r="A507" s="6">
        <v>2020</v>
      </c>
      <c r="B507" s="6" t="s">
        <v>1033</v>
      </c>
      <c r="C507" s="6" t="s">
        <v>94</v>
      </c>
      <c r="D507" s="6" t="s">
        <v>95</v>
      </c>
      <c r="E507" s="6" t="s">
        <v>24</v>
      </c>
      <c r="F507" s="6" t="s">
        <v>96</v>
      </c>
      <c r="G507" s="6" t="s">
        <v>97</v>
      </c>
      <c r="H507" s="6" t="s">
        <v>86</v>
      </c>
      <c r="I507" s="6" t="s">
        <v>1034</v>
      </c>
      <c r="J507" s="6" t="s">
        <v>99</v>
      </c>
    </row>
    <row r="508" spans="1:10" x14ac:dyDescent="0.3">
      <c r="A508" s="5">
        <v>2020</v>
      </c>
      <c r="B508" s="5" t="s">
        <v>557</v>
      </c>
      <c r="C508" s="5" t="s">
        <v>792</v>
      </c>
      <c r="D508" s="5" t="s">
        <v>558</v>
      </c>
      <c r="E508" s="5" t="s">
        <v>24</v>
      </c>
      <c r="F508" s="5" t="s">
        <v>84</v>
      </c>
      <c r="G508" s="5" t="s">
        <v>85</v>
      </c>
      <c r="H508" s="5" t="s">
        <v>86</v>
      </c>
      <c r="I508" s="5" t="s">
        <v>559</v>
      </c>
      <c r="J508" s="5" t="s">
        <v>560</v>
      </c>
    </row>
    <row r="509" spans="1:10" x14ac:dyDescent="0.3">
      <c r="A509" s="6">
        <v>2020</v>
      </c>
      <c r="B509" s="6" t="s">
        <v>1244</v>
      </c>
      <c r="C509" s="6" t="s">
        <v>94</v>
      </c>
      <c r="D509" s="6" t="s">
        <v>95</v>
      </c>
      <c r="E509" s="6" t="s">
        <v>24</v>
      </c>
      <c r="F509" s="6" t="s">
        <v>96</v>
      </c>
      <c r="G509" s="6" t="s">
        <v>97</v>
      </c>
      <c r="H509" s="6" t="s">
        <v>86</v>
      </c>
      <c r="I509" s="6" t="s">
        <v>1245</v>
      </c>
      <c r="J509" s="6" t="s">
        <v>99</v>
      </c>
    </row>
    <row r="510" spans="1:10" x14ac:dyDescent="0.3">
      <c r="A510" s="5">
        <v>2020</v>
      </c>
      <c r="B510" s="5" t="s">
        <v>402</v>
      </c>
      <c r="C510" s="5" t="s">
        <v>164</v>
      </c>
      <c r="D510" s="5" t="s">
        <v>165</v>
      </c>
      <c r="E510" s="5" t="s">
        <v>24</v>
      </c>
      <c r="F510" s="5" t="s">
        <v>110</v>
      </c>
      <c r="G510" s="5" t="s">
        <v>111</v>
      </c>
      <c r="H510" s="5" t="s">
        <v>54</v>
      </c>
      <c r="I510" s="5" t="s">
        <v>405</v>
      </c>
      <c r="J510" s="5" t="s">
        <v>167</v>
      </c>
    </row>
    <row r="511" spans="1:10" x14ac:dyDescent="0.3">
      <c r="A511" s="6">
        <v>2020</v>
      </c>
      <c r="B511" s="6" t="s">
        <v>1246</v>
      </c>
      <c r="C511" s="6" t="s">
        <v>1223</v>
      </c>
      <c r="D511" s="6" t="s">
        <v>1224</v>
      </c>
      <c r="E511" s="6" t="s">
        <v>24</v>
      </c>
      <c r="F511" s="6" t="s">
        <v>25</v>
      </c>
      <c r="G511" s="6" t="s">
        <v>26</v>
      </c>
      <c r="H511" s="6" t="s">
        <v>27</v>
      </c>
      <c r="I511" s="6" t="s">
        <v>1247</v>
      </c>
      <c r="J511" s="6" t="s">
        <v>1225</v>
      </c>
    </row>
    <row r="512" spans="1:10" x14ac:dyDescent="0.3">
      <c r="A512" s="5">
        <v>2020</v>
      </c>
      <c r="B512" s="5" t="s">
        <v>690</v>
      </c>
      <c r="C512" s="5" t="s">
        <v>169</v>
      </c>
      <c r="D512" s="5" t="s">
        <v>170</v>
      </c>
      <c r="E512" s="5" t="s">
        <v>24</v>
      </c>
      <c r="F512" s="5" t="s">
        <v>60</v>
      </c>
      <c r="G512" s="5" t="s">
        <v>61</v>
      </c>
      <c r="H512" s="5" t="s">
        <v>54</v>
      </c>
      <c r="I512" s="5" t="s">
        <v>691</v>
      </c>
      <c r="J512" s="5" t="s">
        <v>172</v>
      </c>
    </row>
    <row r="513" spans="1:10" x14ac:dyDescent="0.3">
      <c r="A513" s="6">
        <v>2020</v>
      </c>
      <c r="B513" s="6" t="s">
        <v>864</v>
      </c>
      <c r="C513" s="6" t="s">
        <v>865</v>
      </c>
      <c r="D513" s="6" t="s">
        <v>865</v>
      </c>
      <c r="E513" s="6" t="s">
        <v>24</v>
      </c>
      <c r="F513" s="6" t="s">
        <v>52</v>
      </c>
      <c r="G513" s="6" t="s">
        <v>53</v>
      </c>
      <c r="H513" s="6" t="s">
        <v>54</v>
      </c>
      <c r="I513" s="6" t="s">
        <v>866</v>
      </c>
      <c r="J513" s="6" t="s">
        <v>867</v>
      </c>
    </row>
    <row r="514" spans="1:10" x14ac:dyDescent="0.3">
      <c r="A514" s="5">
        <v>2020</v>
      </c>
      <c r="B514" s="5" t="s">
        <v>1128</v>
      </c>
      <c r="C514" s="5" t="s">
        <v>1248</v>
      </c>
      <c r="D514" s="5" t="s">
        <v>1248</v>
      </c>
      <c r="E514" s="5" t="s">
        <v>24</v>
      </c>
      <c r="F514" s="5" t="s">
        <v>60</v>
      </c>
      <c r="G514" s="5" t="s">
        <v>61</v>
      </c>
      <c r="H514" s="5" t="s">
        <v>54</v>
      </c>
      <c r="I514" s="5" t="s">
        <v>1129</v>
      </c>
      <c r="J514" s="5" t="s">
        <v>1249</v>
      </c>
    </row>
    <row r="515" spans="1:10" x14ac:dyDescent="0.3">
      <c r="A515" s="6">
        <v>2020</v>
      </c>
      <c r="B515" s="6" t="s">
        <v>1250</v>
      </c>
      <c r="C515" s="6" t="s">
        <v>1251</v>
      </c>
      <c r="D515" s="6" t="s">
        <v>1251</v>
      </c>
      <c r="E515" s="6" t="s">
        <v>24</v>
      </c>
      <c r="F515" s="6" t="s">
        <v>479</v>
      </c>
      <c r="G515" s="6" t="s">
        <v>480</v>
      </c>
      <c r="H515" s="6" t="s">
        <v>296</v>
      </c>
      <c r="I515" s="6" t="s">
        <v>1252</v>
      </c>
      <c r="J515" s="6" t="s">
        <v>1253</v>
      </c>
    </row>
    <row r="516" spans="1:10" x14ac:dyDescent="0.3">
      <c r="A516" s="5">
        <v>2020</v>
      </c>
      <c r="B516" s="5" t="s">
        <v>903</v>
      </c>
      <c r="C516" s="5" t="s">
        <v>949</v>
      </c>
      <c r="D516" s="5" t="s">
        <v>949</v>
      </c>
      <c r="E516" s="5" t="s">
        <v>24</v>
      </c>
      <c r="F516" s="5" t="s">
        <v>60</v>
      </c>
      <c r="G516" s="5" t="s">
        <v>61</v>
      </c>
      <c r="H516" s="5" t="s">
        <v>54</v>
      </c>
      <c r="I516" s="5" t="s">
        <v>905</v>
      </c>
      <c r="J516" s="5" t="s">
        <v>833</v>
      </c>
    </row>
    <row r="517" spans="1:10" x14ac:dyDescent="0.3">
      <c r="A517" s="6">
        <v>2020</v>
      </c>
      <c r="B517" s="6" t="s">
        <v>185</v>
      </c>
      <c r="C517" s="6" t="s">
        <v>186</v>
      </c>
      <c r="D517" s="6" t="s">
        <v>187</v>
      </c>
      <c r="E517" s="6" t="s">
        <v>24</v>
      </c>
      <c r="F517" s="6" t="s">
        <v>110</v>
      </c>
      <c r="G517" s="6" t="s">
        <v>111</v>
      </c>
      <c r="H517" s="6" t="s">
        <v>54</v>
      </c>
      <c r="I517" s="6" t="s">
        <v>188</v>
      </c>
      <c r="J517" s="6" t="s">
        <v>189</v>
      </c>
    </row>
    <row r="518" spans="1:10" x14ac:dyDescent="0.3">
      <c r="A518" s="5">
        <v>2020</v>
      </c>
      <c r="B518" s="5" t="s">
        <v>929</v>
      </c>
      <c r="C518" s="5" t="s">
        <v>1090</v>
      </c>
      <c r="D518" s="5" t="s">
        <v>615</v>
      </c>
      <c r="E518" s="5" t="s">
        <v>24</v>
      </c>
      <c r="F518" s="5" t="s">
        <v>60</v>
      </c>
      <c r="G518" s="5" t="s">
        <v>61</v>
      </c>
      <c r="H518" s="5" t="s">
        <v>54</v>
      </c>
      <c r="I518" s="5" t="s">
        <v>930</v>
      </c>
      <c r="J518" s="5" t="s">
        <v>617</v>
      </c>
    </row>
    <row r="519" spans="1:10" x14ac:dyDescent="0.3">
      <c r="A519" s="6">
        <v>2020</v>
      </c>
      <c r="B519" s="6" t="s">
        <v>1254</v>
      </c>
      <c r="C519" s="6" t="s">
        <v>341</v>
      </c>
      <c r="D519" s="6" t="s">
        <v>288</v>
      </c>
      <c r="E519" s="6" t="s">
        <v>24</v>
      </c>
      <c r="F519" s="6" t="s">
        <v>52</v>
      </c>
      <c r="G519" s="6" t="s">
        <v>53</v>
      </c>
      <c r="H519" s="6" t="s">
        <v>54</v>
      </c>
      <c r="I519" s="6" t="s">
        <v>735</v>
      </c>
      <c r="J519" s="6" t="s">
        <v>290</v>
      </c>
    </row>
    <row r="520" spans="1:10" x14ac:dyDescent="0.3">
      <c r="A520" s="5">
        <v>2020</v>
      </c>
      <c r="B520" s="5" t="s">
        <v>1091</v>
      </c>
      <c r="C520" s="5" t="s">
        <v>94</v>
      </c>
      <c r="D520" s="5" t="s">
        <v>95</v>
      </c>
      <c r="E520" s="5" t="s">
        <v>24</v>
      </c>
      <c r="F520" s="5" t="s">
        <v>96</v>
      </c>
      <c r="G520" s="5" t="s">
        <v>97</v>
      </c>
      <c r="H520" s="5" t="s">
        <v>86</v>
      </c>
      <c r="I520" s="5" t="s">
        <v>1092</v>
      </c>
      <c r="J520" s="5" t="s">
        <v>99</v>
      </c>
    </row>
    <row r="521" spans="1:10" x14ac:dyDescent="0.3">
      <c r="A521" s="6">
        <v>2020</v>
      </c>
      <c r="B521" s="6" t="s">
        <v>626</v>
      </c>
      <c r="C521" s="6" t="s">
        <v>1255</v>
      </c>
      <c r="D521" s="6" t="s">
        <v>1255</v>
      </c>
      <c r="E521" s="6" t="s">
        <v>24</v>
      </c>
      <c r="F521" s="6" t="s">
        <v>25</v>
      </c>
      <c r="G521" s="6" t="s">
        <v>26</v>
      </c>
      <c r="H521" s="6" t="s">
        <v>27</v>
      </c>
      <c r="I521" s="6" t="s">
        <v>627</v>
      </c>
      <c r="J521" s="6" t="s">
        <v>1256</v>
      </c>
    </row>
    <row r="522" spans="1:10" x14ac:dyDescent="0.3">
      <c r="A522" s="5">
        <v>2020</v>
      </c>
      <c r="B522" s="5" t="s">
        <v>740</v>
      </c>
      <c r="C522" s="5" t="s">
        <v>65</v>
      </c>
      <c r="D522" s="5" t="s">
        <v>66</v>
      </c>
      <c r="E522" s="5" t="s">
        <v>24</v>
      </c>
      <c r="F522" s="5" t="s">
        <v>67</v>
      </c>
      <c r="G522" s="5" t="s">
        <v>68</v>
      </c>
      <c r="H522" s="5" t="s">
        <v>27</v>
      </c>
      <c r="I522" s="5" t="s">
        <v>741</v>
      </c>
      <c r="J522" s="5" t="s">
        <v>70</v>
      </c>
    </row>
    <row r="523" spans="1:10" x14ac:dyDescent="0.3">
      <c r="A523" s="6">
        <v>2020</v>
      </c>
      <c r="B523" s="6" t="s">
        <v>1257</v>
      </c>
      <c r="C523" s="6" t="s">
        <v>1193</v>
      </c>
      <c r="D523" s="6" t="s">
        <v>1194</v>
      </c>
      <c r="E523" s="6" t="s">
        <v>24</v>
      </c>
      <c r="F523" s="6" t="s">
        <v>123</v>
      </c>
      <c r="G523" s="6" t="s">
        <v>124</v>
      </c>
      <c r="H523" s="6" t="s">
        <v>46</v>
      </c>
      <c r="I523" s="6" t="s">
        <v>1258</v>
      </c>
      <c r="J523" s="6" t="s">
        <v>1196</v>
      </c>
    </row>
    <row r="524" spans="1:10" x14ac:dyDescent="0.3">
      <c r="A524" s="5">
        <v>2020</v>
      </c>
      <c r="B524" s="5" t="s">
        <v>1098</v>
      </c>
      <c r="C524" s="5" t="s">
        <v>186</v>
      </c>
      <c r="D524" s="5" t="s">
        <v>187</v>
      </c>
      <c r="E524" s="5" t="s">
        <v>24</v>
      </c>
      <c r="F524" s="5" t="s">
        <v>110</v>
      </c>
      <c r="G524" s="5" t="s">
        <v>111</v>
      </c>
      <c r="H524" s="5" t="s">
        <v>54</v>
      </c>
      <c r="I524" s="5" t="s">
        <v>1099</v>
      </c>
      <c r="J524" s="5" t="s">
        <v>189</v>
      </c>
    </row>
    <row r="525" spans="1:10" x14ac:dyDescent="0.3">
      <c r="A525" s="6">
        <v>2020</v>
      </c>
      <c r="B525" s="6" t="s">
        <v>1143</v>
      </c>
      <c r="C525" s="6" t="s">
        <v>949</v>
      </c>
      <c r="D525" s="6" t="s">
        <v>949</v>
      </c>
      <c r="E525" s="6" t="s">
        <v>24</v>
      </c>
      <c r="F525" s="6" t="s">
        <v>60</v>
      </c>
      <c r="G525" s="6" t="s">
        <v>61</v>
      </c>
      <c r="H525" s="6" t="s">
        <v>54</v>
      </c>
      <c r="I525" s="6" t="s">
        <v>1144</v>
      </c>
      <c r="J525" s="6" t="s">
        <v>833</v>
      </c>
    </row>
    <row r="526" spans="1:10" x14ac:dyDescent="0.3">
      <c r="A526" s="5">
        <v>2020</v>
      </c>
      <c r="B526" s="5" t="s">
        <v>991</v>
      </c>
      <c r="C526" s="5" t="s">
        <v>393</v>
      </c>
      <c r="D526" s="5" t="s">
        <v>394</v>
      </c>
      <c r="E526" s="5" t="s">
        <v>24</v>
      </c>
      <c r="F526" s="5" t="s">
        <v>395</v>
      </c>
      <c r="G526" s="5" t="s">
        <v>396</v>
      </c>
      <c r="H526" s="5" t="s">
        <v>86</v>
      </c>
      <c r="I526" s="5" t="s">
        <v>992</v>
      </c>
      <c r="J526" s="5" t="s">
        <v>398</v>
      </c>
    </row>
    <row r="527" spans="1:10" x14ac:dyDescent="0.3">
      <c r="A527" s="6">
        <v>2020</v>
      </c>
      <c r="B527" s="6" t="s">
        <v>1001</v>
      </c>
      <c r="C527" s="6" t="s">
        <v>94</v>
      </c>
      <c r="D527" s="6" t="s">
        <v>95</v>
      </c>
      <c r="E527" s="6" t="s">
        <v>24</v>
      </c>
      <c r="F527" s="6" t="s">
        <v>96</v>
      </c>
      <c r="G527" s="6" t="s">
        <v>97</v>
      </c>
      <c r="H527" s="6" t="s">
        <v>86</v>
      </c>
      <c r="I527" s="6" t="s">
        <v>1002</v>
      </c>
      <c r="J527" s="6" t="s">
        <v>99</v>
      </c>
    </row>
    <row r="528" spans="1:10" x14ac:dyDescent="0.3">
      <c r="A528" s="5">
        <v>2020</v>
      </c>
      <c r="B528" s="5" t="s">
        <v>1113</v>
      </c>
      <c r="C528" s="5" t="s">
        <v>1114</v>
      </c>
      <c r="D528" s="5" t="s">
        <v>1115</v>
      </c>
      <c r="E528" s="5" t="s">
        <v>24</v>
      </c>
      <c r="F528" s="5" t="s">
        <v>700</v>
      </c>
      <c r="G528" s="5" t="s">
        <v>701</v>
      </c>
      <c r="H528" s="5" t="s">
        <v>86</v>
      </c>
      <c r="I528" s="5" t="s">
        <v>1116</v>
      </c>
      <c r="J528" s="5" t="s">
        <v>1117</v>
      </c>
    </row>
    <row r="529" spans="1:10" x14ac:dyDescent="0.3">
      <c r="A529" s="6">
        <v>2020</v>
      </c>
      <c r="B529" s="6" t="s">
        <v>784</v>
      </c>
      <c r="C529" s="6" t="s">
        <v>22</v>
      </c>
      <c r="D529" s="6" t="s">
        <v>23</v>
      </c>
      <c r="E529" s="6" t="s">
        <v>24</v>
      </c>
      <c r="F529" s="6" t="s">
        <v>25</v>
      </c>
      <c r="G529" s="6" t="s">
        <v>26</v>
      </c>
      <c r="H529" s="6" t="s">
        <v>27</v>
      </c>
      <c r="I529" s="6" t="s">
        <v>785</v>
      </c>
      <c r="J529" s="6" t="s">
        <v>29</v>
      </c>
    </row>
    <row r="530" spans="1:10" x14ac:dyDescent="0.3">
      <c r="A530" s="5">
        <v>2020</v>
      </c>
      <c r="B530" s="5" t="s">
        <v>1259</v>
      </c>
      <c r="C530" s="5" t="s">
        <v>35</v>
      </c>
      <c r="D530" s="5" t="s">
        <v>36</v>
      </c>
      <c r="E530" s="5" t="s">
        <v>24</v>
      </c>
      <c r="F530" s="5" t="s">
        <v>37</v>
      </c>
      <c r="G530" s="5" t="s">
        <v>38</v>
      </c>
      <c r="H530" s="5" t="s">
        <v>27</v>
      </c>
      <c r="I530" s="5" t="s">
        <v>1260</v>
      </c>
      <c r="J530" s="5" t="s">
        <v>40</v>
      </c>
    </row>
    <row r="531" spans="1:10" x14ac:dyDescent="0.3">
      <c r="A531" s="6">
        <v>2020</v>
      </c>
      <c r="B531" s="6" t="s">
        <v>1261</v>
      </c>
      <c r="C531" s="6" t="s">
        <v>215</v>
      </c>
      <c r="D531" s="6" t="s">
        <v>216</v>
      </c>
      <c r="E531" s="6" t="s">
        <v>24</v>
      </c>
      <c r="F531" s="6" t="s">
        <v>52</v>
      </c>
      <c r="G531" s="6" t="s">
        <v>53</v>
      </c>
      <c r="H531" s="6" t="s">
        <v>54</v>
      </c>
      <c r="I531" s="6" t="s">
        <v>1262</v>
      </c>
      <c r="J531" s="6" t="s">
        <v>218</v>
      </c>
    </row>
    <row r="532" spans="1:10" x14ac:dyDescent="0.3">
      <c r="A532" s="5">
        <v>2020</v>
      </c>
      <c r="B532" s="5" t="s">
        <v>1263</v>
      </c>
      <c r="C532" s="5" t="s">
        <v>792</v>
      </c>
      <c r="D532" s="5" t="s">
        <v>558</v>
      </c>
      <c r="E532" s="5" t="s">
        <v>24</v>
      </c>
      <c r="F532" s="5" t="s">
        <v>84</v>
      </c>
      <c r="G532" s="5" t="s">
        <v>85</v>
      </c>
      <c r="H532" s="5" t="s">
        <v>86</v>
      </c>
      <c r="I532" s="5" t="s">
        <v>1264</v>
      </c>
      <c r="J532" s="5" t="s">
        <v>560</v>
      </c>
    </row>
    <row r="533" spans="1:10" x14ac:dyDescent="0.3">
      <c r="A533" s="6">
        <v>2020</v>
      </c>
      <c r="B533" s="6" t="s">
        <v>587</v>
      </c>
      <c r="C533" s="6" t="s">
        <v>1265</v>
      </c>
      <c r="D533" s="6" t="s">
        <v>1266</v>
      </c>
      <c r="E533" s="6" t="s">
        <v>24</v>
      </c>
      <c r="F533" s="6" t="s">
        <v>52</v>
      </c>
      <c r="G533" s="6" t="s">
        <v>53</v>
      </c>
      <c r="H533" s="6" t="s">
        <v>54</v>
      </c>
      <c r="I533" s="6" t="s">
        <v>234</v>
      </c>
      <c r="J533" s="6" t="s">
        <v>1267</v>
      </c>
    </row>
    <row r="534" spans="1:10" x14ac:dyDescent="0.3">
      <c r="A534" s="5">
        <v>2020</v>
      </c>
      <c r="B534" s="5" t="s">
        <v>299</v>
      </c>
      <c r="C534" s="5" t="s">
        <v>164</v>
      </c>
      <c r="D534" s="5" t="s">
        <v>165</v>
      </c>
      <c r="E534" s="5" t="s">
        <v>24</v>
      </c>
      <c r="F534" s="5" t="s">
        <v>110</v>
      </c>
      <c r="G534" s="5" t="s">
        <v>111</v>
      </c>
      <c r="H534" s="5" t="s">
        <v>54</v>
      </c>
      <c r="I534" s="5" t="s">
        <v>302</v>
      </c>
      <c r="J534" s="5" t="s">
        <v>167</v>
      </c>
    </row>
    <row r="535" spans="1:10" x14ac:dyDescent="0.3">
      <c r="A535" s="6">
        <v>2020</v>
      </c>
      <c r="B535" s="6" t="s">
        <v>1268</v>
      </c>
      <c r="C535" s="6" t="s">
        <v>1269</v>
      </c>
      <c r="D535" s="6" t="s">
        <v>1270</v>
      </c>
      <c r="E535" s="6" t="s">
        <v>24</v>
      </c>
      <c r="F535" s="6" t="s">
        <v>700</v>
      </c>
      <c r="G535" s="6" t="s">
        <v>701</v>
      </c>
      <c r="H535" s="6" t="s">
        <v>86</v>
      </c>
      <c r="I535" s="6" t="s">
        <v>1271</v>
      </c>
      <c r="J535" s="6" t="s">
        <v>1272</v>
      </c>
    </row>
    <row r="536" spans="1:10" x14ac:dyDescent="0.3">
      <c r="A536" s="5">
        <v>2020</v>
      </c>
      <c r="B536" s="5" t="s">
        <v>1273</v>
      </c>
      <c r="C536" s="5" t="s">
        <v>456</v>
      </c>
      <c r="D536" s="5" t="s">
        <v>457</v>
      </c>
      <c r="E536" s="5" t="s">
        <v>24</v>
      </c>
      <c r="F536" s="5" t="s">
        <v>25</v>
      </c>
      <c r="G536" s="5" t="s">
        <v>26</v>
      </c>
      <c r="H536" s="5" t="s">
        <v>27</v>
      </c>
      <c r="I536" s="5" t="s">
        <v>1274</v>
      </c>
      <c r="J536" s="5" t="s">
        <v>459</v>
      </c>
    </row>
    <row r="537" spans="1:10" x14ac:dyDescent="0.3">
      <c r="A537" s="6">
        <v>2020</v>
      </c>
      <c r="B537" s="6" t="s">
        <v>881</v>
      </c>
      <c r="C537" s="6" t="s">
        <v>186</v>
      </c>
      <c r="D537" s="6" t="s">
        <v>187</v>
      </c>
      <c r="E537" s="6" t="s">
        <v>24</v>
      </c>
      <c r="F537" s="6" t="s">
        <v>110</v>
      </c>
      <c r="G537" s="6" t="s">
        <v>111</v>
      </c>
      <c r="H537" s="6" t="s">
        <v>54</v>
      </c>
      <c r="I537" s="6" t="s">
        <v>882</v>
      </c>
      <c r="J537" s="6" t="s">
        <v>189</v>
      </c>
    </row>
    <row r="538" spans="1:10" x14ac:dyDescent="0.3">
      <c r="A538" s="5">
        <v>2020</v>
      </c>
      <c r="B538" s="5" t="s">
        <v>1275</v>
      </c>
      <c r="C538" s="5" t="s">
        <v>169</v>
      </c>
      <c r="D538" s="5" t="s">
        <v>170</v>
      </c>
      <c r="E538" s="5" t="s">
        <v>24</v>
      </c>
      <c r="F538" s="5" t="s">
        <v>60</v>
      </c>
      <c r="G538" s="5" t="s">
        <v>61</v>
      </c>
      <c r="H538" s="5" t="s">
        <v>54</v>
      </c>
      <c r="I538" s="5" t="s">
        <v>1276</v>
      </c>
      <c r="J538" s="5" t="s">
        <v>172</v>
      </c>
    </row>
    <row r="539" spans="1:10" x14ac:dyDescent="0.3">
      <c r="A539" s="6">
        <v>2020</v>
      </c>
      <c r="B539" s="6" t="s">
        <v>1277</v>
      </c>
      <c r="C539" s="6" t="s">
        <v>22</v>
      </c>
      <c r="D539" s="6" t="s">
        <v>23</v>
      </c>
      <c r="E539" s="6" t="s">
        <v>24</v>
      </c>
      <c r="F539" s="6" t="s">
        <v>25</v>
      </c>
      <c r="G539" s="6" t="s">
        <v>26</v>
      </c>
      <c r="H539" s="6" t="s">
        <v>27</v>
      </c>
      <c r="I539" s="6" t="s">
        <v>1278</v>
      </c>
      <c r="J539" s="6" t="s">
        <v>29</v>
      </c>
    </row>
    <row r="540" spans="1:10" x14ac:dyDescent="0.3">
      <c r="A540" s="5">
        <v>2020</v>
      </c>
      <c r="B540" s="5" t="s">
        <v>1279</v>
      </c>
      <c r="C540" s="5" t="s">
        <v>1280</v>
      </c>
      <c r="D540" s="5" t="s">
        <v>1281</v>
      </c>
      <c r="E540" s="5" t="s">
        <v>24</v>
      </c>
      <c r="F540" s="5" t="s">
        <v>395</v>
      </c>
      <c r="G540" s="5" t="s">
        <v>396</v>
      </c>
      <c r="H540" s="5" t="s">
        <v>86</v>
      </c>
      <c r="I540" s="5" t="s">
        <v>1282</v>
      </c>
      <c r="J540" s="5" t="s">
        <v>1283</v>
      </c>
    </row>
    <row r="541" spans="1:10" x14ac:dyDescent="0.3">
      <c r="A541" s="6">
        <v>2020</v>
      </c>
      <c r="B541" s="6" t="s">
        <v>1284</v>
      </c>
      <c r="C541" s="6" t="s">
        <v>22</v>
      </c>
      <c r="D541" s="6" t="s">
        <v>23</v>
      </c>
      <c r="E541" s="6" t="s">
        <v>24</v>
      </c>
      <c r="F541" s="6" t="s">
        <v>25</v>
      </c>
      <c r="G541" s="6" t="s">
        <v>26</v>
      </c>
      <c r="H541" s="6" t="s">
        <v>27</v>
      </c>
      <c r="I541" s="6" t="s">
        <v>1285</v>
      </c>
      <c r="J541" s="6" t="s">
        <v>29</v>
      </c>
    </row>
    <row r="542" spans="1:10" x14ac:dyDescent="0.3">
      <c r="A542" s="5">
        <v>2020</v>
      </c>
      <c r="B542" s="5" t="s">
        <v>1286</v>
      </c>
      <c r="C542" s="5" t="s">
        <v>22</v>
      </c>
      <c r="D542" s="5" t="s">
        <v>23</v>
      </c>
      <c r="E542" s="5" t="s">
        <v>24</v>
      </c>
      <c r="F542" s="5" t="s">
        <v>25</v>
      </c>
      <c r="G542" s="5" t="s">
        <v>26</v>
      </c>
      <c r="H542" s="5" t="s">
        <v>27</v>
      </c>
      <c r="I542" s="5" t="s">
        <v>1287</v>
      </c>
      <c r="J542" s="5" t="s">
        <v>29</v>
      </c>
    </row>
    <row r="543" spans="1:10" x14ac:dyDescent="0.3">
      <c r="A543" s="6">
        <v>2020</v>
      </c>
      <c r="B543" s="6" t="s">
        <v>1288</v>
      </c>
      <c r="C543" s="6" t="s">
        <v>22</v>
      </c>
      <c r="D543" s="6" t="s">
        <v>23</v>
      </c>
      <c r="E543" s="6" t="s">
        <v>24</v>
      </c>
      <c r="F543" s="6" t="s">
        <v>25</v>
      </c>
      <c r="G543" s="6" t="s">
        <v>26</v>
      </c>
      <c r="H543" s="6" t="s">
        <v>27</v>
      </c>
      <c r="I543" s="6" t="s">
        <v>1289</v>
      </c>
      <c r="J543" s="6" t="s">
        <v>29</v>
      </c>
    </row>
    <row r="544" spans="1:10" x14ac:dyDescent="0.3">
      <c r="A544" s="5">
        <v>2019</v>
      </c>
      <c r="B544" s="5" t="s">
        <v>798</v>
      </c>
      <c r="C544" s="5" t="s">
        <v>477</v>
      </c>
      <c r="D544" s="5" t="s">
        <v>478</v>
      </c>
      <c r="E544" s="5" t="s">
        <v>24</v>
      </c>
      <c r="F544" s="5" t="s">
        <v>479</v>
      </c>
      <c r="G544" s="5" t="s">
        <v>480</v>
      </c>
      <c r="H544" s="5" t="s">
        <v>296</v>
      </c>
      <c r="I544" s="5" t="s">
        <v>799</v>
      </c>
      <c r="J544" s="5" t="s">
        <v>482</v>
      </c>
    </row>
    <row r="545" spans="1:10" x14ac:dyDescent="0.3">
      <c r="A545" s="6">
        <v>2019</v>
      </c>
      <c r="B545" s="6" t="s">
        <v>800</v>
      </c>
      <c r="C545" s="6" t="s">
        <v>400</v>
      </c>
      <c r="D545" s="6" t="s">
        <v>237</v>
      </c>
      <c r="E545" s="6" t="s">
        <v>24</v>
      </c>
      <c r="F545" s="6" t="s">
        <v>52</v>
      </c>
      <c r="G545" s="6" t="s">
        <v>53</v>
      </c>
      <c r="H545" s="6" t="s">
        <v>54</v>
      </c>
      <c r="I545" s="6" t="s">
        <v>801</v>
      </c>
      <c r="J545" s="6" t="s">
        <v>239</v>
      </c>
    </row>
    <row r="546" spans="1:10" x14ac:dyDescent="0.3">
      <c r="A546" s="5">
        <v>2019</v>
      </c>
      <c r="B546" s="5" t="s">
        <v>575</v>
      </c>
      <c r="C546" s="5" t="s">
        <v>792</v>
      </c>
      <c r="D546" s="5" t="s">
        <v>558</v>
      </c>
      <c r="E546" s="5" t="s">
        <v>24</v>
      </c>
      <c r="F546" s="5" t="s">
        <v>84</v>
      </c>
      <c r="G546" s="5" t="s">
        <v>85</v>
      </c>
      <c r="H546" s="5" t="s">
        <v>86</v>
      </c>
      <c r="I546" s="5" t="s">
        <v>576</v>
      </c>
      <c r="J546" s="5" t="s">
        <v>560</v>
      </c>
    </row>
    <row r="547" spans="1:10" x14ac:dyDescent="0.3">
      <c r="A547" s="6">
        <v>2019</v>
      </c>
      <c r="B547" s="6" t="s">
        <v>885</v>
      </c>
      <c r="C547" s="6" t="s">
        <v>22</v>
      </c>
      <c r="D547" s="6" t="s">
        <v>23</v>
      </c>
      <c r="E547" s="6" t="s">
        <v>24</v>
      </c>
      <c r="F547" s="6" t="s">
        <v>25</v>
      </c>
      <c r="G547" s="6" t="s">
        <v>26</v>
      </c>
      <c r="H547" s="6" t="s">
        <v>27</v>
      </c>
      <c r="I547" s="6" t="s">
        <v>886</v>
      </c>
      <c r="J547" s="6" t="s">
        <v>29</v>
      </c>
    </row>
    <row r="548" spans="1:10" x14ac:dyDescent="0.3">
      <c r="A548" s="5">
        <v>2019</v>
      </c>
      <c r="B548" s="5" t="s">
        <v>250</v>
      </c>
      <c r="C548" s="5" t="s">
        <v>22</v>
      </c>
      <c r="D548" s="5" t="s">
        <v>23</v>
      </c>
      <c r="E548" s="5" t="s">
        <v>24</v>
      </c>
      <c r="F548" s="5" t="s">
        <v>25</v>
      </c>
      <c r="G548" s="5" t="s">
        <v>26</v>
      </c>
      <c r="H548" s="5" t="s">
        <v>27</v>
      </c>
      <c r="I548" s="5" t="s">
        <v>251</v>
      </c>
      <c r="J548" s="5" t="s">
        <v>29</v>
      </c>
    </row>
    <row r="549" spans="1:10" x14ac:dyDescent="0.3">
      <c r="A549" s="6">
        <v>2019</v>
      </c>
      <c r="B549" s="6" t="s">
        <v>730</v>
      </c>
      <c r="C549" s="6" t="s">
        <v>94</v>
      </c>
      <c r="D549" s="6" t="s">
        <v>95</v>
      </c>
      <c r="E549" s="6" t="s">
        <v>24</v>
      </c>
      <c r="F549" s="6" t="s">
        <v>96</v>
      </c>
      <c r="G549" s="6" t="s">
        <v>97</v>
      </c>
      <c r="H549" s="6" t="s">
        <v>86</v>
      </c>
      <c r="I549" s="6" t="s">
        <v>731</v>
      </c>
      <c r="J549" s="6" t="s">
        <v>99</v>
      </c>
    </row>
    <row r="550" spans="1:10" x14ac:dyDescent="0.3">
      <c r="A550" s="5">
        <v>2019</v>
      </c>
      <c r="B550" s="5" t="s">
        <v>730</v>
      </c>
      <c r="C550" s="5" t="s">
        <v>1290</v>
      </c>
      <c r="D550" s="5" t="s">
        <v>437</v>
      </c>
      <c r="E550" s="5" t="s">
        <v>24</v>
      </c>
      <c r="F550" s="5" t="s">
        <v>96</v>
      </c>
      <c r="G550" s="5" t="s">
        <v>97</v>
      </c>
      <c r="H550" s="5" t="s">
        <v>86</v>
      </c>
      <c r="I550" s="5" t="s">
        <v>731</v>
      </c>
      <c r="J550" s="5" t="s">
        <v>439</v>
      </c>
    </row>
    <row r="551" spans="1:10" x14ac:dyDescent="0.3">
      <c r="A551" s="6">
        <v>2019</v>
      </c>
      <c r="B551" s="6" t="s">
        <v>929</v>
      </c>
      <c r="C551" s="6" t="s">
        <v>1090</v>
      </c>
      <c r="D551" s="6" t="s">
        <v>615</v>
      </c>
      <c r="E551" s="6" t="s">
        <v>24</v>
      </c>
      <c r="F551" s="6" t="s">
        <v>60</v>
      </c>
      <c r="G551" s="6" t="s">
        <v>61</v>
      </c>
      <c r="H551" s="6" t="s">
        <v>54</v>
      </c>
      <c r="I551" s="6" t="s">
        <v>930</v>
      </c>
      <c r="J551" s="6" t="s">
        <v>617</v>
      </c>
    </row>
    <row r="552" spans="1:10" x14ac:dyDescent="0.3">
      <c r="A552" s="5">
        <v>2019</v>
      </c>
      <c r="B552" s="5" t="s">
        <v>934</v>
      </c>
      <c r="C552" s="5" t="s">
        <v>1291</v>
      </c>
      <c r="D552" s="5" t="s">
        <v>935</v>
      </c>
      <c r="E552" s="5" t="s">
        <v>24</v>
      </c>
      <c r="F552" s="5" t="s">
        <v>223</v>
      </c>
      <c r="G552" s="5" t="s">
        <v>224</v>
      </c>
      <c r="H552" s="5" t="s">
        <v>46</v>
      </c>
      <c r="I552" s="5" t="s">
        <v>936</v>
      </c>
      <c r="J552" s="5" t="s">
        <v>937</v>
      </c>
    </row>
    <row r="553" spans="1:10" x14ac:dyDescent="0.3">
      <c r="A553" s="6">
        <v>2019</v>
      </c>
      <c r="B553" s="6" t="s">
        <v>1292</v>
      </c>
      <c r="C553" s="6" t="s">
        <v>94</v>
      </c>
      <c r="D553" s="6" t="s">
        <v>95</v>
      </c>
      <c r="E553" s="6" t="s">
        <v>24</v>
      </c>
      <c r="F553" s="6" t="s">
        <v>96</v>
      </c>
      <c r="G553" s="6" t="s">
        <v>97</v>
      </c>
      <c r="H553" s="6" t="s">
        <v>86</v>
      </c>
      <c r="I553" s="6" t="s">
        <v>1092</v>
      </c>
      <c r="J553" s="6" t="s">
        <v>99</v>
      </c>
    </row>
    <row r="554" spans="1:10" x14ac:dyDescent="0.3">
      <c r="A554" s="5">
        <v>2019</v>
      </c>
      <c r="B554" s="5" t="s">
        <v>587</v>
      </c>
      <c r="C554" s="5" t="s">
        <v>828</v>
      </c>
      <c r="D554" s="5" t="s">
        <v>828</v>
      </c>
      <c r="E554" s="5" t="s">
        <v>24</v>
      </c>
      <c r="F554" s="5" t="s">
        <v>52</v>
      </c>
      <c r="G554" s="5" t="s">
        <v>53</v>
      </c>
      <c r="H554" s="5" t="s">
        <v>54</v>
      </c>
      <c r="I554" s="5" t="s">
        <v>234</v>
      </c>
      <c r="J554" s="5" t="s">
        <v>829</v>
      </c>
    </row>
    <row r="555" spans="1:10" x14ac:dyDescent="0.3">
      <c r="A555" s="6">
        <v>2019</v>
      </c>
      <c r="B555" s="6" t="s">
        <v>830</v>
      </c>
      <c r="C555" s="6" t="s">
        <v>949</v>
      </c>
      <c r="D555" s="6" t="s">
        <v>949</v>
      </c>
      <c r="E555" s="6" t="s">
        <v>24</v>
      </c>
      <c r="F555" s="6" t="s">
        <v>60</v>
      </c>
      <c r="G555" s="6" t="s">
        <v>61</v>
      </c>
      <c r="H555" s="6" t="s">
        <v>54</v>
      </c>
      <c r="I555" s="6" t="s">
        <v>832</v>
      </c>
      <c r="J555" s="6" t="s">
        <v>833</v>
      </c>
    </row>
    <row r="556" spans="1:10" x14ac:dyDescent="0.3">
      <c r="A556" s="5">
        <v>2019</v>
      </c>
      <c r="B556" s="5" t="s">
        <v>1293</v>
      </c>
      <c r="C556" s="5" t="s">
        <v>868</v>
      </c>
      <c r="D556" s="5" t="s">
        <v>869</v>
      </c>
      <c r="E556" s="5" t="s">
        <v>24</v>
      </c>
      <c r="F556" s="5" t="s">
        <v>700</v>
      </c>
      <c r="G556" s="5" t="s">
        <v>701</v>
      </c>
      <c r="H556" s="5" t="s">
        <v>86</v>
      </c>
      <c r="I556" s="5" t="s">
        <v>1294</v>
      </c>
      <c r="J556" s="5" t="s">
        <v>870</v>
      </c>
    </row>
    <row r="557" spans="1:10" x14ac:dyDescent="0.3">
      <c r="A557" s="6">
        <v>2019</v>
      </c>
      <c r="B557" s="6" t="s">
        <v>1295</v>
      </c>
      <c r="C557" s="6" t="s">
        <v>22</v>
      </c>
      <c r="D557" s="6" t="s">
        <v>23</v>
      </c>
      <c r="E557" s="6" t="s">
        <v>24</v>
      </c>
      <c r="F557" s="6" t="s">
        <v>25</v>
      </c>
      <c r="G557" s="6" t="s">
        <v>26</v>
      </c>
      <c r="H557" s="6" t="s">
        <v>27</v>
      </c>
      <c r="I557" s="6" t="s">
        <v>1296</v>
      </c>
      <c r="J557" s="6" t="s">
        <v>29</v>
      </c>
    </row>
    <row r="558" spans="1:10" x14ac:dyDescent="0.3">
      <c r="A558" s="5">
        <v>2019</v>
      </c>
      <c r="B558" s="5" t="s">
        <v>942</v>
      </c>
      <c r="C558" s="5" t="s">
        <v>1297</v>
      </c>
      <c r="D558" s="5" t="s">
        <v>1297</v>
      </c>
      <c r="E558" s="5" t="s">
        <v>24</v>
      </c>
      <c r="F558" s="5" t="s">
        <v>60</v>
      </c>
      <c r="G558" s="5" t="s">
        <v>61</v>
      </c>
      <c r="H558" s="5" t="s">
        <v>54</v>
      </c>
      <c r="I558" s="5" t="s">
        <v>944</v>
      </c>
      <c r="J558" s="5" t="s">
        <v>1298</v>
      </c>
    </row>
    <row r="559" spans="1:10" x14ac:dyDescent="0.3">
      <c r="A559" s="6">
        <v>2019</v>
      </c>
      <c r="B559" s="6" t="s">
        <v>951</v>
      </c>
      <c r="C559" s="6" t="s">
        <v>789</v>
      </c>
      <c r="D559" s="6" t="s">
        <v>647</v>
      </c>
      <c r="E559" s="6" t="s">
        <v>24</v>
      </c>
      <c r="F559" s="6" t="s">
        <v>37</v>
      </c>
      <c r="G559" s="6" t="s">
        <v>38</v>
      </c>
      <c r="H559" s="6" t="s">
        <v>27</v>
      </c>
      <c r="I559" s="6" t="s">
        <v>952</v>
      </c>
      <c r="J559" s="6" t="s">
        <v>649</v>
      </c>
    </row>
    <row r="560" spans="1:10" x14ac:dyDescent="0.3">
      <c r="A560" s="5">
        <v>2019</v>
      </c>
      <c r="B560" s="5" t="s">
        <v>1009</v>
      </c>
      <c r="C560" s="5" t="s">
        <v>1299</v>
      </c>
      <c r="D560" s="5" t="s">
        <v>1300</v>
      </c>
      <c r="E560" s="5" t="s">
        <v>24</v>
      </c>
      <c r="F560" s="5" t="s">
        <v>60</v>
      </c>
      <c r="G560" s="5" t="s">
        <v>61</v>
      </c>
      <c r="H560" s="5" t="s">
        <v>54</v>
      </c>
      <c r="I560" s="5" t="s">
        <v>1010</v>
      </c>
      <c r="J560" s="5" t="s">
        <v>1301</v>
      </c>
    </row>
    <row r="561" spans="1:10" x14ac:dyDescent="0.3">
      <c r="A561" s="6">
        <v>2019</v>
      </c>
      <c r="B561" s="6" t="s">
        <v>802</v>
      </c>
      <c r="C561" s="6" t="s">
        <v>35</v>
      </c>
      <c r="D561" s="6" t="s">
        <v>36</v>
      </c>
      <c r="E561" s="6" t="s">
        <v>24</v>
      </c>
      <c r="F561" s="6" t="s">
        <v>37</v>
      </c>
      <c r="G561" s="6" t="s">
        <v>38</v>
      </c>
      <c r="H561" s="6" t="s">
        <v>27</v>
      </c>
      <c r="I561" s="6" t="s">
        <v>803</v>
      </c>
      <c r="J561" s="6" t="s">
        <v>40</v>
      </c>
    </row>
    <row r="562" spans="1:10" x14ac:dyDescent="0.3">
      <c r="A562" s="5">
        <v>2019</v>
      </c>
      <c r="B562" s="5" t="s">
        <v>664</v>
      </c>
      <c r="C562" s="5" t="s">
        <v>72</v>
      </c>
      <c r="D562" s="5" t="s">
        <v>73</v>
      </c>
      <c r="E562" s="5" t="s">
        <v>24</v>
      </c>
      <c r="F562" s="5" t="s">
        <v>25</v>
      </c>
      <c r="G562" s="5" t="s">
        <v>26</v>
      </c>
      <c r="H562" s="5" t="s">
        <v>27</v>
      </c>
      <c r="I562" s="5" t="s">
        <v>665</v>
      </c>
      <c r="J562" s="5" t="s">
        <v>75</v>
      </c>
    </row>
    <row r="563" spans="1:10" x14ac:dyDescent="0.3">
      <c r="A563" s="6">
        <v>2019</v>
      </c>
      <c r="B563" s="6" t="s">
        <v>378</v>
      </c>
      <c r="C563" s="6" t="s">
        <v>379</v>
      </c>
      <c r="D563" s="6" t="s">
        <v>380</v>
      </c>
      <c r="E563" s="6" t="s">
        <v>24</v>
      </c>
      <c r="F563" s="6" t="s">
        <v>52</v>
      </c>
      <c r="G563" s="6" t="s">
        <v>53</v>
      </c>
      <c r="H563" s="6" t="s">
        <v>54</v>
      </c>
      <c r="I563" s="6" t="s">
        <v>381</v>
      </c>
      <c r="J563" s="6" t="s">
        <v>382</v>
      </c>
    </row>
    <row r="564" spans="1:10" x14ac:dyDescent="0.3">
      <c r="A564" s="5">
        <v>2019</v>
      </c>
      <c r="B564" s="5" t="s">
        <v>1302</v>
      </c>
      <c r="C564" s="5" t="s">
        <v>400</v>
      </c>
      <c r="D564" s="5" t="s">
        <v>237</v>
      </c>
      <c r="E564" s="5" t="s">
        <v>24</v>
      </c>
      <c r="F564" s="5" t="s">
        <v>52</v>
      </c>
      <c r="G564" s="5" t="s">
        <v>53</v>
      </c>
      <c r="H564" s="5" t="s">
        <v>54</v>
      </c>
      <c r="I564" s="5" t="s">
        <v>1303</v>
      </c>
      <c r="J564" s="5" t="s">
        <v>239</v>
      </c>
    </row>
    <row r="565" spans="1:10" x14ac:dyDescent="0.3">
      <c r="A565" s="6">
        <v>2019</v>
      </c>
      <c r="B565" s="6" t="s">
        <v>918</v>
      </c>
      <c r="C565" s="6" t="s">
        <v>919</v>
      </c>
      <c r="D565" s="6" t="s">
        <v>919</v>
      </c>
      <c r="E565" s="6" t="s">
        <v>24</v>
      </c>
      <c r="F565" s="6" t="s">
        <v>60</v>
      </c>
      <c r="G565" s="6" t="s">
        <v>61</v>
      </c>
      <c r="H565" s="6" t="s">
        <v>54</v>
      </c>
      <c r="I565" s="6" t="s">
        <v>920</v>
      </c>
      <c r="J565" s="6" t="s">
        <v>921</v>
      </c>
    </row>
    <row r="566" spans="1:10" x14ac:dyDescent="0.3">
      <c r="A566" s="5">
        <v>2019</v>
      </c>
      <c r="B566" s="5" t="s">
        <v>948</v>
      </c>
      <c r="C566" s="5" t="s">
        <v>949</v>
      </c>
      <c r="D566" s="5" t="s">
        <v>949</v>
      </c>
      <c r="E566" s="5" t="s">
        <v>24</v>
      </c>
      <c r="F566" s="5" t="s">
        <v>60</v>
      </c>
      <c r="G566" s="5" t="s">
        <v>61</v>
      </c>
      <c r="H566" s="5" t="s">
        <v>54</v>
      </c>
      <c r="I566" s="5" t="s">
        <v>950</v>
      </c>
      <c r="J566" s="5" t="s">
        <v>833</v>
      </c>
    </row>
    <row r="567" spans="1:10" x14ac:dyDescent="0.3">
      <c r="A567" s="6">
        <v>2019</v>
      </c>
      <c r="B567" s="6" t="s">
        <v>209</v>
      </c>
      <c r="C567" s="6" t="s">
        <v>210</v>
      </c>
      <c r="D567" s="6" t="s">
        <v>211</v>
      </c>
      <c r="E567" s="6" t="s">
        <v>24</v>
      </c>
      <c r="F567" s="6" t="s">
        <v>67</v>
      </c>
      <c r="G567" s="6" t="s">
        <v>68</v>
      </c>
      <c r="H567" s="6" t="s">
        <v>27</v>
      </c>
      <c r="I567" s="6" t="s">
        <v>212</v>
      </c>
      <c r="J567" s="6" t="s">
        <v>213</v>
      </c>
    </row>
    <row r="568" spans="1:10" x14ac:dyDescent="0.3">
      <c r="A568" s="5">
        <v>2018</v>
      </c>
      <c r="B568" s="5" t="s">
        <v>575</v>
      </c>
      <c r="C568" s="5" t="s">
        <v>792</v>
      </c>
      <c r="D568" s="5" t="s">
        <v>558</v>
      </c>
      <c r="E568" s="5" t="s">
        <v>24</v>
      </c>
      <c r="F568" s="5" t="s">
        <v>84</v>
      </c>
      <c r="G568" s="5" t="s">
        <v>85</v>
      </c>
      <c r="H568" s="5" t="s">
        <v>86</v>
      </c>
      <c r="I568" s="5" t="s">
        <v>576</v>
      </c>
      <c r="J568" s="5" t="s">
        <v>560</v>
      </c>
    </row>
    <row r="569" spans="1:10" x14ac:dyDescent="0.3">
      <c r="A569" s="6">
        <v>2018</v>
      </c>
      <c r="B569" s="6" t="s">
        <v>839</v>
      </c>
      <c r="C569" s="6" t="s">
        <v>1011</v>
      </c>
      <c r="D569" s="6" t="s">
        <v>765</v>
      </c>
      <c r="E569" s="6" t="s">
        <v>24</v>
      </c>
      <c r="F569" s="6" t="s">
        <v>25</v>
      </c>
      <c r="G569" s="6" t="s">
        <v>26</v>
      </c>
      <c r="H569" s="6" t="s">
        <v>27</v>
      </c>
      <c r="I569" s="6" t="s">
        <v>840</v>
      </c>
      <c r="J569" s="6" t="s">
        <v>767</v>
      </c>
    </row>
    <row r="570" spans="1:10" x14ac:dyDescent="0.3">
      <c r="A570" s="5">
        <v>2018</v>
      </c>
      <c r="B570" s="5" t="s">
        <v>903</v>
      </c>
      <c r="C570" s="5" t="s">
        <v>1304</v>
      </c>
      <c r="D570" s="5" t="s">
        <v>904</v>
      </c>
      <c r="E570" s="5" t="s">
        <v>24</v>
      </c>
      <c r="F570" s="5" t="s">
        <v>60</v>
      </c>
      <c r="G570" s="5" t="s">
        <v>61</v>
      </c>
      <c r="H570" s="5" t="s">
        <v>54</v>
      </c>
      <c r="I570" s="5" t="s">
        <v>905</v>
      </c>
      <c r="J570" s="5" t="s">
        <v>906</v>
      </c>
    </row>
    <row r="571" spans="1:10" x14ac:dyDescent="0.3">
      <c r="A571" s="6">
        <v>2018</v>
      </c>
      <c r="B571" s="6" t="s">
        <v>311</v>
      </c>
      <c r="C571" s="6" t="s">
        <v>22</v>
      </c>
      <c r="D571" s="6" t="s">
        <v>23</v>
      </c>
      <c r="E571" s="6" t="s">
        <v>24</v>
      </c>
      <c r="F571" s="6" t="s">
        <v>25</v>
      </c>
      <c r="G571" s="6" t="s">
        <v>26</v>
      </c>
      <c r="H571" s="6" t="s">
        <v>27</v>
      </c>
      <c r="I571" s="6" t="s">
        <v>312</v>
      </c>
      <c r="J571" s="6" t="s">
        <v>29</v>
      </c>
    </row>
    <row r="572" spans="1:10" x14ac:dyDescent="0.3">
      <c r="A572" s="5">
        <v>2018</v>
      </c>
      <c r="B572" s="5" t="s">
        <v>730</v>
      </c>
      <c r="C572" s="5" t="s">
        <v>94</v>
      </c>
      <c r="D572" s="5" t="s">
        <v>95</v>
      </c>
      <c r="E572" s="5" t="s">
        <v>24</v>
      </c>
      <c r="F572" s="5" t="s">
        <v>96</v>
      </c>
      <c r="G572" s="5" t="s">
        <v>97</v>
      </c>
      <c r="H572" s="5" t="s">
        <v>86</v>
      </c>
      <c r="I572" s="5" t="s">
        <v>731</v>
      </c>
      <c r="J572" s="5" t="s">
        <v>99</v>
      </c>
    </row>
    <row r="573" spans="1:10" x14ac:dyDescent="0.3">
      <c r="A573" s="6">
        <v>2018</v>
      </c>
      <c r="B573" s="6" t="s">
        <v>914</v>
      </c>
      <c r="C573" s="6" t="s">
        <v>915</v>
      </c>
      <c r="D573" s="6" t="s">
        <v>915</v>
      </c>
      <c r="E573" s="6" t="s">
        <v>24</v>
      </c>
      <c r="F573" s="6" t="s">
        <v>37</v>
      </c>
      <c r="G573" s="6" t="s">
        <v>38</v>
      </c>
      <c r="H573" s="6" t="s">
        <v>27</v>
      </c>
      <c r="I573" s="6" t="s">
        <v>916</v>
      </c>
      <c r="J573" s="6" t="s">
        <v>917</v>
      </c>
    </row>
    <row r="574" spans="1:10" x14ac:dyDescent="0.3">
      <c r="A574" s="5">
        <v>2018</v>
      </c>
      <c r="B574" s="5" t="s">
        <v>929</v>
      </c>
      <c r="C574" s="5" t="s">
        <v>1090</v>
      </c>
      <c r="D574" s="5" t="s">
        <v>615</v>
      </c>
      <c r="E574" s="5" t="s">
        <v>24</v>
      </c>
      <c r="F574" s="5" t="s">
        <v>60</v>
      </c>
      <c r="G574" s="5" t="s">
        <v>61</v>
      </c>
      <c r="H574" s="5" t="s">
        <v>54</v>
      </c>
      <c r="I574" s="5" t="s">
        <v>930</v>
      </c>
      <c r="J574" s="5" t="s">
        <v>617</v>
      </c>
    </row>
    <row r="575" spans="1:10" x14ac:dyDescent="0.3">
      <c r="A575" s="6">
        <v>2018</v>
      </c>
      <c r="B575" s="6" t="s">
        <v>931</v>
      </c>
      <c r="C575" s="6" t="s">
        <v>932</v>
      </c>
      <c r="D575" s="6" t="s">
        <v>932</v>
      </c>
      <c r="E575" s="6" t="s">
        <v>24</v>
      </c>
      <c r="F575" s="6" t="s">
        <v>60</v>
      </c>
      <c r="G575" s="6" t="s">
        <v>61</v>
      </c>
      <c r="H575" s="6" t="s">
        <v>54</v>
      </c>
      <c r="I575" s="6" t="s">
        <v>933</v>
      </c>
      <c r="J575" s="6" t="s">
        <v>891</v>
      </c>
    </row>
    <row r="576" spans="1:10" x14ac:dyDescent="0.3">
      <c r="A576" s="5">
        <v>2018</v>
      </c>
      <c r="B576" s="5" t="s">
        <v>946</v>
      </c>
      <c r="C576" s="5" t="s">
        <v>414</v>
      </c>
      <c r="D576" s="5" t="s">
        <v>415</v>
      </c>
      <c r="E576" s="5" t="s">
        <v>24</v>
      </c>
      <c r="F576" s="5" t="s">
        <v>60</v>
      </c>
      <c r="G576" s="5" t="s">
        <v>61</v>
      </c>
      <c r="H576" s="5" t="s">
        <v>54</v>
      </c>
      <c r="I576" s="5" t="s">
        <v>947</v>
      </c>
      <c r="J576" s="5" t="s">
        <v>417</v>
      </c>
    </row>
    <row r="577" spans="1:10" x14ac:dyDescent="0.3">
      <c r="A577" s="6">
        <v>2018</v>
      </c>
      <c r="B577" s="6" t="s">
        <v>1305</v>
      </c>
      <c r="C577" s="6" t="s">
        <v>1306</v>
      </c>
      <c r="D577" s="6" t="s">
        <v>1307</v>
      </c>
      <c r="E577" s="6" t="s">
        <v>24</v>
      </c>
      <c r="F577" s="6" t="s">
        <v>60</v>
      </c>
      <c r="G577" s="6" t="s">
        <v>61</v>
      </c>
      <c r="H577" s="6" t="s">
        <v>54</v>
      </c>
      <c r="I577" s="6" t="s">
        <v>1308</v>
      </c>
      <c r="J577" s="6" t="s">
        <v>1309</v>
      </c>
    </row>
    <row r="578" spans="1:10" x14ac:dyDescent="0.3">
      <c r="A578" s="5">
        <v>2018</v>
      </c>
      <c r="B578" s="5" t="s">
        <v>1009</v>
      </c>
      <c r="C578" s="5" t="s">
        <v>1310</v>
      </c>
      <c r="D578" s="5" t="s">
        <v>1311</v>
      </c>
      <c r="E578" s="5" t="s">
        <v>24</v>
      </c>
      <c r="F578" s="5" t="s">
        <v>96</v>
      </c>
      <c r="G578" s="5" t="s">
        <v>97</v>
      </c>
      <c r="H578" s="5" t="s">
        <v>86</v>
      </c>
      <c r="I578" s="5" t="s">
        <v>1010</v>
      </c>
      <c r="J578" s="5" t="s">
        <v>1312</v>
      </c>
    </row>
    <row r="579" spans="1:10" x14ac:dyDescent="0.3">
      <c r="A579" s="6">
        <v>2018</v>
      </c>
      <c r="B579" s="6" t="s">
        <v>1020</v>
      </c>
      <c r="C579" s="6" t="s">
        <v>1074</v>
      </c>
      <c r="D579" s="6" t="s">
        <v>1021</v>
      </c>
      <c r="E579" s="6" t="s">
        <v>24</v>
      </c>
      <c r="F579" s="6" t="s">
        <v>84</v>
      </c>
      <c r="G579" s="6" t="s">
        <v>85</v>
      </c>
      <c r="H579" s="6" t="s">
        <v>86</v>
      </c>
      <c r="I579" s="6" t="s">
        <v>1024</v>
      </c>
      <c r="J579" s="6" t="s">
        <v>1025</v>
      </c>
    </row>
    <row r="580" spans="1:10" x14ac:dyDescent="0.3">
      <c r="A580" s="5">
        <v>2018</v>
      </c>
      <c r="B580" s="5" t="s">
        <v>1313</v>
      </c>
      <c r="C580" s="5" t="s">
        <v>792</v>
      </c>
      <c r="D580" s="5" t="s">
        <v>558</v>
      </c>
      <c r="E580" s="5" t="s">
        <v>24</v>
      </c>
      <c r="F580" s="5" t="s">
        <v>84</v>
      </c>
      <c r="G580" s="5" t="s">
        <v>85</v>
      </c>
      <c r="H580" s="5" t="s">
        <v>86</v>
      </c>
      <c r="I580" s="5" t="s">
        <v>1314</v>
      </c>
      <c r="J580" s="5" t="s">
        <v>560</v>
      </c>
    </row>
    <row r="581" spans="1:10" x14ac:dyDescent="0.3">
      <c r="A581" s="6">
        <v>2018</v>
      </c>
      <c r="B581" s="6" t="s">
        <v>1315</v>
      </c>
      <c r="C581" s="6" t="s">
        <v>792</v>
      </c>
      <c r="D581" s="6" t="s">
        <v>558</v>
      </c>
      <c r="E581" s="6" t="s">
        <v>24</v>
      </c>
      <c r="F581" s="6" t="s">
        <v>84</v>
      </c>
      <c r="G581" s="6" t="s">
        <v>85</v>
      </c>
      <c r="H581" s="6" t="s">
        <v>86</v>
      </c>
      <c r="I581" s="6" t="s">
        <v>1316</v>
      </c>
      <c r="J581" s="6" t="s">
        <v>560</v>
      </c>
    </row>
    <row r="582" spans="1:10" x14ac:dyDescent="0.3">
      <c r="A582" s="5">
        <v>2018</v>
      </c>
      <c r="B582" s="5" t="s">
        <v>1317</v>
      </c>
      <c r="C582" s="5" t="s">
        <v>94</v>
      </c>
      <c r="D582" s="5" t="s">
        <v>95</v>
      </c>
      <c r="E582" s="5" t="s">
        <v>24</v>
      </c>
      <c r="F582" s="5" t="s">
        <v>96</v>
      </c>
      <c r="G582" s="5" t="s">
        <v>97</v>
      </c>
      <c r="H582" s="5" t="s">
        <v>86</v>
      </c>
      <c r="I582" s="5" t="s">
        <v>1318</v>
      </c>
      <c r="J582" s="5" t="s">
        <v>99</v>
      </c>
    </row>
    <row r="583" spans="1:10" x14ac:dyDescent="0.3">
      <c r="A583" s="6">
        <v>2018</v>
      </c>
      <c r="B583" s="6" t="s">
        <v>1319</v>
      </c>
      <c r="C583" s="6" t="s">
        <v>1320</v>
      </c>
      <c r="D583" s="6" t="s">
        <v>1320</v>
      </c>
      <c r="E583" s="6" t="s">
        <v>24</v>
      </c>
      <c r="F583" s="6" t="s">
        <v>52</v>
      </c>
      <c r="G583" s="6" t="s">
        <v>53</v>
      </c>
      <c r="H583" s="6" t="s">
        <v>54</v>
      </c>
      <c r="I583" s="6" t="s">
        <v>866</v>
      </c>
      <c r="J583" s="6" t="s">
        <v>1321</v>
      </c>
    </row>
    <row r="584" spans="1:10" x14ac:dyDescent="0.3">
      <c r="A584" s="5">
        <v>2017</v>
      </c>
      <c r="B584" s="5" t="s">
        <v>1322</v>
      </c>
      <c r="C584" s="5" t="s">
        <v>792</v>
      </c>
      <c r="D584" s="5" t="s">
        <v>558</v>
      </c>
      <c r="E584" s="5" t="s">
        <v>24</v>
      </c>
      <c r="F584" s="5" t="s">
        <v>84</v>
      </c>
      <c r="G584" s="5" t="s">
        <v>85</v>
      </c>
      <c r="H584" s="5" t="s">
        <v>86</v>
      </c>
      <c r="I584" s="5" t="s">
        <v>1323</v>
      </c>
      <c r="J584" s="5" t="s">
        <v>560</v>
      </c>
    </row>
    <row r="585" spans="1:10" x14ac:dyDescent="0.3">
      <c r="A585" s="6">
        <v>2017</v>
      </c>
      <c r="B585" s="6" t="s">
        <v>1324</v>
      </c>
      <c r="C585" s="6" t="s">
        <v>1217</v>
      </c>
      <c r="D585" s="6" t="s">
        <v>1218</v>
      </c>
      <c r="E585" s="6" t="s">
        <v>24</v>
      </c>
      <c r="F585" s="6" t="s">
        <v>110</v>
      </c>
      <c r="G585" s="6" t="s">
        <v>111</v>
      </c>
      <c r="H585" s="6" t="s">
        <v>54</v>
      </c>
      <c r="I585" s="6" t="s">
        <v>1325</v>
      </c>
      <c r="J585" s="6" t="s">
        <v>1220</v>
      </c>
    </row>
    <row r="586" spans="1:10" x14ac:dyDescent="0.3">
      <c r="A586" s="5">
        <v>2017</v>
      </c>
      <c r="B586" s="5" t="s">
        <v>1326</v>
      </c>
      <c r="C586" s="5" t="s">
        <v>1327</v>
      </c>
      <c r="D586" s="5" t="s">
        <v>949</v>
      </c>
      <c r="E586" s="5" t="s">
        <v>24</v>
      </c>
      <c r="F586" s="5" t="s">
        <v>60</v>
      </c>
      <c r="G586" s="5" t="s">
        <v>61</v>
      </c>
      <c r="H586" s="5" t="s">
        <v>54</v>
      </c>
      <c r="I586" s="5" t="s">
        <v>905</v>
      </c>
      <c r="J586" s="5" t="s">
        <v>833</v>
      </c>
    </row>
    <row r="587" spans="1:10" x14ac:dyDescent="0.3">
      <c r="A587" s="6">
        <v>2017</v>
      </c>
      <c r="B587" s="6" t="s">
        <v>1328</v>
      </c>
      <c r="C587" s="6" t="s">
        <v>1329</v>
      </c>
      <c r="D587" s="6" t="s">
        <v>1329</v>
      </c>
      <c r="E587" s="6" t="s">
        <v>24</v>
      </c>
      <c r="F587" s="6" t="s">
        <v>60</v>
      </c>
      <c r="G587" s="6" t="s">
        <v>61</v>
      </c>
      <c r="H587" s="6" t="s">
        <v>54</v>
      </c>
      <c r="I587" s="6" t="s">
        <v>916</v>
      </c>
      <c r="J587" s="6" t="s">
        <v>1330</v>
      </c>
    </row>
    <row r="588" spans="1:10" x14ac:dyDescent="0.3">
      <c r="A588" s="5">
        <v>2017</v>
      </c>
      <c r="B588" s="5" t="s">
        <v>1331</v>
      </c>
      <c r="C588" s="5" t="s">
        <v>932</v>
      </c>
      <c r="D588" s="5" t="s">
        <v>932</v>
      </c>
      <c r="E588" s="5" t="s">
        <v>24</v>
      </c>
      <c r="F588" s="5" t="s">
        <v>60</v>
      </c>
      <c r="G588" s="5" t="s">
        <v>61</v>
      </c>
      <c r="H588" s="5" t="s">
        <v>54</v>
      </c>
      <c r="I588" s="5" t="s">
        <v>1332</v>
      </c>
      <c r="J588" s="5" t="s">
        <v>891</v>
      </c>
    </row>
  </sheetData>
  <autoFilter ref="A1:H588" xr:uid="{00000000-0009-0000-0000-000001000000}"/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71"/>
  <sheetViews>
    <sheetView topLeftCell="K85" zoomScaleNormal="100" workbookViewId="0">
      <selection activeCell="O5" sqref="O5"/>
    </sheetView>
  </sheetViews>
  <sheetFormatPr defaultColWidth="8.6640625" defaultRowHeight="14.4" x14ac:dyDescent="0.3"/>
  <cols>
    <col min="1" max="1" width="12" customWidth="1"/>
    <col min="3" max="3" width="8" customWidth="1"/>
    <col min="4" max="4" width="11" customWidth="1"/>
    <col min="6" max="6" width="12" customWidth="1"/>
    <col min="7" max="7" width="11" customWidth="1"/>
    <col min="9" max="10" width="13" customWidth="1"/>
    <col min="12" max="12" width="6" customWidth="1"/>
    <col min="13" max="13" width="11" customWidth="1"/>
    <col min="14" max="14" width="20" customWidth="1"/>
    <col min="15" max="15" width="13" customWidth="1"/>
    <col min="17" max="17" width="52" customWidth="1"/>
    <col min="18" max="18" width="11" customWidth="1"/>
    <col min="19" max="19" width="12" customWidth="1"/>
    <col min="21" max="21" width="5" customWidth="1"/>
    <col min="22" max="22" width="52" customWidth="1"/>
    <col min="23" max="23" width="11" customWidth="1"/>
  </cols>
  <sheetData>
    <row r="1" spans="1:23" x14ac:dyDescent="0.3">
      <c r="A1" s="3" t="s">
        <v>1333</v>
      </c>
    </row>
    <row r="3" spans="1:23" x14ac:dyDescent="0.3">
      <c r="A3" s="7" t="s">
        <v>1334</v>
      </c>
      <c r="C3" s="7" t="s">
        <v>11</v>
      </c>
      <c r="D3" s="7" t="s">
        <v>1335</v>
      </c>
      <c r="F3" s="7" t="s">
        <v>15</v>
      </c>
      <c r="G3" s="7" t="s">
        <v>1335</v>
      </c>
      <c r="I3" s="7" t="s">
        <v>18</v>
      </c>
      <c r="J3" s="7" t="s">
        <v>1336</v>
      </c>
      <c r="L3" s="7" t="s">
        <v>16</v>
      </c>
      <c r="M3" s="7" t="s">
        <v>1335</v>
      </c>
      <c r="N3" s="7" t="s">
        <v>17</v>
      </c>
      <c r="O3" s="7" t="s">
        <v>18</v>
      </c>
      <c r="Q3" s="7" t="s">
        <v>1337</v>
      </c>
      <c r="R3" s="7" t="s">
        <v>1335</v>
      </c>
      <c r="S3" s="7" t="s">
        <v>1338</v>
      </c>
      <c r="U3" s="7" t="s">
        <v>1339</v>
      </c>
      <c r="V3" s="7" t="s">
        <v>1337</v>
      </c>
      <c r="W3" s="7" t="s">
        <v>1335</v>
      </c>
    </row>
    <row r="4" spans="1:23" x14ac:dyDescent="0.3">
      <c r="A4" s="8" t="s">
        <v>3</v>
      </c>
      <c r="C4" s="8">
        <v>2017</v>
      </c>
      <c r="D4" s="8">
        <f>COUNTIF(Dados!$A$2:$A$588,C4)</f>
        <v>5</v>
      </c>
      <c r="F4" s="8" t="s">
        <v>24</v>
      </c>
      <c r="G4" s="8">
        <f>COUNTIFS(Dados!$E$2:$E$588,F4,Dados!$A$2:$A$588,IF(Painel!$C$4="Todos","&lt;&gt;",Painel!$C$4))</f>
        <v>549</v>
      </c>
      <c r="I4" s="8" t="s">
        <v>54</v>
      </c>
      <c r="J4" s="8">
        <f>COUNTIFS(Dados!$H$2:$H$588,I4,Dados!$A$2:$A$588,IF(Painel!$C$4="Todos","&lt;&gt;",Painel!$C$4))</f>
        <v>216</v>
      </c>
      <c r="L4" s="8" t="s">
        <v>25</v>
      </c>
      <c r="M4" s="8">
        <f>COUNTIFS(Dados!$F$2:$F$588,L4,Dados!$A$2:$A$588,IF(Painel!$C$4="Todos","&lt;&gt;",Painel!$C$4))</f>
        <v>119</v>
      </c>
      <c r="N4" s="8" t="s">
        <v>26</v>
      </c>
      <c r="O4" s="8" t="s">
        <v>27</v>
      </c>
      <c r="Q4" s="8" t="s">
        <v>749</v>
      </c>
      <c r="R4" s="8">
        <f>COUNTIFS(Dados!$D$2:$D$588,Q4,Dados!$A$2:$A$588,IF(Painel!$C$4="Todos","&lt;&gt;",Painel!$C$4))</f>
        <v>1</v>
      </c>
      <c r="S4" s="8">
        <f t="shared" ref="S4:S35" si="0">R4+(168-ROW())/100000</f>
        <v>1.0016400000000001</v>
      </c>
      <c r="U4" s="8">
        <v>1</v>
      </c>
      <c r="V4" s="8" t="str">
        <f>INDEX($Q$4:$Q$171,MATCH(LARGE($S$4:$S$171,1),$S$4:$S$171,0))</f>
        <v>Universidade do Estado de Santa Catarina</v>
      </c>
      <c r="W4" s="8">
        <f>INDEX($R$4:$R$171,MATCH(LARGE($S$4:$S$171,1),$S$4:$S$171,0))</f>
        <v>72</v>
      </c>
    </row>
    <row r="5" spans="1:23" x14ac:dyDescent="0.3">
      <c r="A5" s="8">
        <v>2017</v>
      </c>
      <c r="C5" s="8">
        <v>2018</v>
      </c>
      <c r="D5" s="8">
        <f>COUNTIF(Dados!$A$2:$A$588,C5)</f>
        <v>16</v>
      </c>
      <c r="F5" s="8" t="s">
        <v>260</v>
      </c>
      <c r="G5" s="8">
        <f>COUNTIFS(Dados!$E$2:$E$588,F5,Dados!$A$2:$A$588,IF(Painel!$C$4="Todos","&lt;&gt;",Painel!$C$4))</f>
        <v>26</v>
      </c>
      <c r="I5" s="8" t="s">
        <v>27</v>
      </c>
      <c r="J5" s="8">
        <f>COUNTIFS(Dados!$H$2:$H$588,I5,Dados!$A$2:$A$588,IF(Painel!$C$4="Todos","&lt;&gt;",Painel!$C$4))</f>
        <v>203</v>
      </c>
      <c r="L5" s="8" t="s">
        <v>60</v>
      </c>
      <c r="M5" s="8">
        <f>COUNTIFS(Dados!$F$2:$F$588,L5,Dados!$A$2:$A$588,IF(Painel!$C$4="Todos","&lt;&gt;",Painel!$C$4))</f>
        <v>114</v>
      </c>
      <c r="N5" s="8" t="s">
        <v>61</v>
      </c>
      <c r="O5" s="8" t="s">
        <v>54</v>
      </c>
      <c r="Q5" s="8" t="s">
        <v>1101</v>
      </c>
      <c r="R5" s="8">
        <f>COUNTIFS(Dados!$D$2:$D$588,Q5,Dados!$A$2:$A$588,IF(Painel!$C$4="Todos","&lt;&gt;",Painel!$C$4))</f>
        <v>1</v>
      </c>
      <c r="S5" s="8">
        <f t="shared" si="0"/>
        <v>1.00163</v>
      </c>
      <c r="U5" s="8">
        <v>2</v>
      </c>
      <c r="V5" s="8" t="str">
        <f>INDEX($Q$4:$Q$171,MATCH(LARGE($S$4:$S$171,2),$S$4:$S$171,0))</f>
        <v>Universidade de São Paulo</v>
      </c>
      <c r="W5" s="8">
        <f>INDEX($R$4:$R$171,MATCH(LARGE($S$4:$S$171,2),$S$4:$S$171,0))</f>
        <v>26</v>
      </c>
    </row>
    <row r="6" spans="1:23" x14ac:dyDescent="0.3">
      <c r="A6" s="8">
        <v>2018</v>
      </c>
      <c r="C6" s="8">
        <v>2019</v>
      </c>
      <c r="D6" s="8">
        <f>COUNTIF(Dados!$A$2:$A$588,C6)</f>
        <v>24</v>
      </c>
      <c r="F6" s="8" t="s">
        <v>270</v>
      </c>
      <c r="G6" s="8">
        <f>COUNTIFS(Dados!$E$2:$E$588,F6,Dados!$A$2:$A$588,IF(Painel!$C$4="Todos","&lt;&gt;",Painel!$C$4))</f>
        <v>3</v>
      </c>
      <c r="I6" s="8" t="s">
        <v>86</v>
      </c>
      <c r="J6" s="8">
        <f>COUNTIFS(Dados!$H$2:$H$588,I6,Dados!$A$2:$A$588,IF(Painel!$C$4="Todos","&lt;&gt;",Painel!$C$4))</f>
        <v>95</v>
      </c>
      <c r="L6" s="8" t="s">
        <v>52</v>
      </c>
      <c r="M6" s="8">
        <f>COUNTIFS(Dados!$F$2:$F$588,L6,Dados!$A$2:$A$588,IF(Painel!$C$4="Todos","&lt;&gt;",Painel!$C$4))</f>
        <v>56</v>
      </c>
      <c r="N6" s="8" t="s">
        <v>53</v>
      </c>
      <c r="O6" s="8" t="s">
        <v>54</v>
      </c>
      <c r="Q6" s="8" t="s">
        <v>1160</v>
      </c>
      <c r="R6" s="8">
        <f>COUNTIFS(Dados!$D$2:$D$588,Q6,Dados!$A$2:$A$588,IF(Painel!$C$4="Todos","&lt;&gt;",Painel!$C$4))</f>
        <v>1</v>
      </c>
      <c r="S6" s="8">
        <f t="shared" si="0"/>
        <v>1.00162</v>
      </c>
      <c r="U6" s="8">
        <v>3</v>
      </c>
      <c r="V6" s="8" t="str">
        <f>INDEX($Q$4:$Q$171,MATCH(LARGE($S$4:$S$171,3),$S$4:$S$171,0))</f>
        <v>Universidade Federal de Pernambuco</v>
      </c>
      <c r="W6" s="8">
        <f>INDEX($R$4:$R$171,MATCH(LARGE($S$4:$S$171,3),$S$4:$S$171,0))</f>
        <v>22</v>
      </c>
    </row>
    <row r="7" spans="1:23" x14ac:dyDescent="0.3">
      <c r="A7" s="8">
        <v>2019</v>
      </c>
      <c r="C7" s="8">
        <v>2020</v>
      </c>
      <c r="D7" s="8">
        <f>COUNTIF(Dados!$A$2:$A$588,C7)</f>
        <v>66</v>
      </c>
      <c r="F7" s="8" t="s">
        <v>117</v>
      </c>
      <c r="G7" s="8">
        <f>COUNTIFS(Dados!$E$2:$E$588,F7,Dados!$A$2:$A$588,IF(Painel!$C$4="Todos","&lt;&gt;",Painel!$C$4))</f>
        <v>3</v>
      </c>
      <c r="I7" s="8" t="s">
        <v>46</v>
      </c>
      <c r="J7" s="8">
        <f>COUNTIFS(Dados!$H$2:$H$588,I7,Dados!$A$2:$A$588,IF(Painel!$C$4="Todos","&lt;&gt;",Painel!$C$4))</f>
        <v>25</v>
      </c>
      <c r="L7" s="8" t="s">
        <v>110</v>
      </c>
      <c r="M7" s="8">
        <f>COUNTIFS(Dados!$F$2:$F$588,L7,Dados!$A$2:$A$588,IF(Painel!$C$4="Todos","&lt;&gt;",Painel!$C$4))</f>
        <v>45</v>
      </c>
      <c r="N7" s="8" t="s">
        <v>111</v>
      </c>
      <c r="O7" s="8" t="s">
        <v>54</v>
      </c>
      <c r="Q7" s="8" t="s">
        <v>855</v>
      </c>
      <c r="R7" s="8">
        <f>COUNTIFS(Dados!$D$2:$D$588,Q7,Dados!$A$2:$A$588,IF(Painel!$C$4="Todos","&lt;&gt;",Painel!$C$4))</f>
        <v>1</v>
      </c>
      <c r="S7" s="8">
        <f t="shared" si="0"/>
        <v>1.0016099999999999</v>
      </c>
      <c r="U7" s="8">
        <v>4</v>
      </c>
      <c r="V7" s="8" t="str">
        <f>INDEX($Q$4:$Q$171,MATCH(LARGE($S$4:$S$171,4),$S$4:$S$171,0))</f>
        <v>Universidade Federal de Santa Catarina</v>
      </c>
      <c r="W7" s="8">
        <f>INDEX($R$4:$R$171,MATCH(LARGE($S$4:$S$171,4),$S$4:$S$171,0))</f>
        <v>19</v>
      </c>
    </row>
    <row r="8" spans="1:23" x14ac:dyDescent="0.3">
      <c r="A8" s="8">
        <v>2020</v>
      </c>
      <c r="C8" s="8">
        <v>2021</v>
      </c>
      <c r="D8" s="8">
        <f>COUNTIF(Dados!$A$2:$A$588,C8)</f>
        <v>80</v>
      </c>
      <c r="F8" s="8" t="s">
        <v>229</v>
      </c>
      <c r="G8" s="8">
        <f>COUNTIFS(Dados!$E$2:$E$588,F8,Dados!$A$2:$A$588,IF(Painel!$C$4="Todos","&lt;&gt;",Painel!$C$4))</f>
        <v>2</v>
      </c>
      <c r="I8" s="8" t="s">
        <v>296</v>
      </c>
      <c r="J8" s="8">
        <f>COUNTIFS(Dados!$H$2:$H$588,I8,Dados!$A$2:$A$588,IF(Painel!$C$4="Todos","&lt;&gt;",Painel!$C$4))</f>
        <v>9</v>
      </c>
      <c r="L8" s="8" t="s">
        <v>37</v>
      </c>
      <c r="M8" s="8">
        <f>COUNTIFS(Dados!$F$2:$F$588,L8,Dados!$A$2:$A$588,IF(Painel!$C$4="Todos","&lt;&gt;",Painel!$C$4))</f>
        <v>44</v>
      </c>
      <c r="N8" s="8" t="s">
        <v>38</v>
      </c>
      <c r="O8" s="8" t="s">
        <v>27</v>
      </c>
      <c r="Q8" s="8" t="s">
        <v>1036</v>
      </c>
      <c r="R8" s="8">
        <f>COUNTIFS(Dados!$D$2:$D$588,Q8,Dados!$A$2:$A$588,IF(Painel!$C$4="Todos","&lt;&gt;",Painel!$C$4))</f>
        <v>1</v>
      </c>
      <c r="S8" s="8">
        <f t="shared" si="0"/>
        <v>1.0016</v>
      </c>
      <c r="U8" s="8">
        <v>5</v>
      </c>
      <c r="V8" s="8" t="str">
        <f>INDEX($Q$4:$Q$171,MATCH(LARGE($S$4:$S$171,5),$S$4:$S$171,0))</f>
        <v>Universidade Federal do Ceará</v>
      </c>
      <c r="W8" s="8">
        <f>INDEX($R$4:$R$171,MATCH(LARGE($S$4:$S$171,5),$S$4:$S$171,0))</f>
        <v>19</v>
      </c>
    </row>
    <row r="9" spans="1:23" x14ac:dyDescent="0.3">
      <c r="A9" s="8">
        <v>2021</v>
      </c>
      <c r="C9" s="8">
        <v>2022</v>
      </c>
      <c r="D9" s="8">
        <f>COUNTIF(Dados!$A$2:$A$588,C9)</f>
        <v>116</v>
      </c>
      <c r="F9" s="8" t="s">
        <v>981</v>
      </c>
      <c r="G9" s="8">
        <f>COUNTIFS(Dados!$E$2:$E$588,F9,Dados!$A$2:$A$588,IF(Painel!$C$4="Todos","&lt;&gt;",Painel!$C$4))</f>
        <v>2</v>
      </c>
      <c r="L9" s="8" t="s">
        <v>67</v>
      </c>
      <c r="M9" s="8">
        <f>COUNTIFS(Dados!$F$2:$F$588,L9,Dados!$A$2:$A$588,IF(Painel!$C$4="Todos","&lt;&gt;",Painel!$C$4))</f>
        <v>40</v>
      </c>
      <c r="N9" s="8" t="s">
        <v>68</v>
      </c>
      <c r="O9" s="8" t="s">
        <v>27</v>
      </c>
      <c r="Q9" s="8" t="s">
        <v>507</v>
      </c>
      <c r="R9" s="8">
        <f>COUNTIFS(Dados!$D$2:$D$588,Q9,Dados!$A$2:$A$588,IF(Painel!$C$4="Todos","&lt;&gt;",Painel!$C$4))</f>
        <v>1</v>
      </c>
      <c r="S9" s="8">
        <f t="shared" si="0"/>
        <v>1.00159</v>
      </c>
      <c r="U9" s="8">
        <v>6</v>
      </c>
      <c r="V9" s="8" t="str">
        <f>INDEX($Q$4:$Q$171,MATCH(LARGE($S$4:$S$171,6),$S$4:$S$171,0))</f>
        <v>Universidade Federal de Juiz de Fora</v>
      </c>
      <c r="W9" s="8">
        <f>INDEX($R$4:$R$171,MATCH(LARGE($S$4:$S$171,6),$S$4:$S$171,0))</f>
        <v>18</v>
      </c>
    </row>
    <row r="10" spans="1:23" x14ac:dyDescent="0.3">
      <c r="A10" s="8">
        <v>2022</v>
      </c>
      <c r="C10" s="8">
        <v>2023</v>
      </c>
      <c r="D10" s="8">
        <f>COUNTIF(Dados!$A$2:$A$588,C10)</f>
        <v>67</v>
      </c>
      <c r="F10" s="8" t="s">
        <v>956</v>
      </c>
      <c r="G10" s="8">
        <f>COUNTIFS(Dados!$E$2:$E$588,F10,Dados!$A$2:$A$588,IF(Painel!$C$4="Todos","&lt;&gt;",Painel!$C$4))</f>
        <v>1</v>
      </c>
      <c r="L10" s="8" t="s">
        <v>96</v>
      </c>
      <c r="M10" s="8">
        <f>COUNTIFS(Dados!$F$2:$F$588,L10,Dados!$A$2:$A$588,IF(Painel!$C$4="Todos","&lt;&gt;",Painel!$C$4))</f>
        <v>32</v>
      </c>
      <c r="N10" s="8" t="s">
        <v>97</v>
      </c>
      <c r="O10" s="8" t="s">
        <v>86</v>
      </c>
      <c r="Q10" s="8" t="s">
        <v>1297</v>
      </c>
      <c r="R10" s="8">
        <f>COUNTIFS(Dados!$D$2:$D$588,Q10,Dados!$A$2:$A$588,IF(Painel!$C$4="Todos","&lt;&gt;",Painel!$C$4))</f>
        <v>1</v>
      </c>
      <c r="S10" s="8">
        <f t="shared" si="0"/>
        <v>1.0015799999999999</v>
      </c>
      <c r="U10" s="8">
        <v>7</v>
      </c>
      <c r="V10" s="8" t="str">
        <f>INDEX($Q$4:$Q$171,MATCH(LARGE($S$4:$S$171,7),$S$4:$S$171,0))</f>
        <v>Universidade Federal do Rio de Janeiro</v>
      </c>
      <c r="W10" s="8">
        <f>INDEX($R$4:$R$171,MATCH(LARGE($S$4:$S$171,7),$S$4:$S$171,0))</f>
        <v>15</v>
      </c>
    </row>
    <row r="11" spans="1:23" x14ac:dyDescent="0.3">
      <c r="A11" s="8">
        <v>2023</v>
      </c>
      <c r="C11" s="8">
        <v>2024</v>
      </c>
      <c r="D11" s="8">
        <f>COUNTIF(Dados!$A$2:$A$588,C11)</f>
        <v>63</v>
      </c>
      <c r="F11" s="8" t="s">
        <v>843</v>
      </c>
      <c r="G11" s="8">
        <f>COUNTIFS(Dados!$E$2:$E$588,F11,Dados!$A$2:$A$588,IF(Painel!$C$4="Todos","&lt;&gt;",Painel!$C$4))</f>
        <v>1</v>
      </c>
      <c r="L11" s="8" t="s">
        <v>84</v>
      </c>
      <c r="M11" s="8">
        <f>COUNTIFS(Dados!$F$2:$F$588,L11,Dados!$A$2:$A$588,IF(Painel!$C$4="Todos","&lt;&gt;",Painel!$C$4))</f>
        <v>24</v>
      </c>
      <c r="N11" s="8" t="s">
        <v>85</v>
      </c>
      <c r="O11" s="8" t="s">
        <v>86</v>
      </c>
      <c r="Q11" s="8" t="s">
        <v>919</v>
      </c>
      <c r="R11" s="8">
        <f>COUNTIFS(Dados!$D$2:$D$588,Q11,Dados!$A$2:$A$588,IF(Painel!$C$4="Todos","&lt;&gt;",Painel!$C$4))</f>
        <v>4</v>
      </c>
      <c r="S11" s="8">
        <f t="shared" si="0"/>
        <v>4.0015700000000001</v>
      </c>
      <c r="U11" s="8">
        <v>8</v>
      </c>
      <c r="V11" s="8" t="str">
        <f>INDEX($Q$4:$Q$171,MATCH(LARGE($S$4:$S$171,8),$S$4:$S$171,0))</f>
        <v>Universidade Federal de Goiás</v>
      </c>
      <c r="W11" s="8">
        <f>INDEX($R$4:$R$171,MATCH(LARGE($S$4:$S$171,8),$S$4:$S$171,0))</f>
        <v>14</v>
      </c>
    </row>
    <row r="12" spans="1:23" x14ac:dyDescent="0.3">
      <c r="A12" s="8">
        <v>2024</v>
      </c>
      <c r="C12" s="8">
        <v>2025</v>
      </c>
      <c r="D12" s="8">
        <f>COUNTIF(Dados!$A$2:$A$588,C12)</f>
        <v>107</v>
      </c>
      <c r="L12" s="8" t="s">
        <v>123</v>
      </c>
      <c r="M12" s="8">
        <f>COUNTIFS(Dados!$F$2:$F$588,L12,Dados!$A$2:$A$588,IF(Painel!$C$4="Todos","&lt;&gt;",Painel!$C$4))</f>
        <v>17</v>
      </c>
      <c r="N12" s="8" t="s">
        <v>124</v>
      </c>
      <c r="O12" s="8" t="s">
        <v>46</v>
      </c>
      <c r="Q12" s="8" t="s">
        <v>548</v>
      </c>
      <c r="R12" s="8">
        <f>COUNTIFS(Dados!$D$2:$D$588,Q12,Dados!$A$2:$A$588,IF(Painel!$C$4="Todos","&lt;&gt;",Painel!$C$4))</f>
        <v>1</v>
      </c>
      <c r="S12" s="8">
        <f t="shared" si="0"/>
        <v>1.00156</v>
      </c>
      <c r="U12" s="8">
        <v>9</v>
      </c>
      <c r="V12" s="8" t="str">
        <f>INDEX($Q$4:$Q$171,MATCH(LARGE($S$4:$S$171,9),$S$4:$S$171,0))</f>
        <v>Universidade do Minho</v>
      </c>
      <c r="W12" s="8">
        <f>INDEX($R$4:$R$171,MATCH(LARGE($S$4:$S$171,9),$S$4:$S$171,0))</f>
        <v>13</v>
      </c>
    </row>
    <row r="13" spans="1:23" x14ac:dyDescent="0.3">
      <c r="A13" s="8">
        <v>2025</v>
      </c>
      <c r="C13" s="8">
        <v>2026</v>
      </c>
      <c r="D13" s="8">
        <f>COUNTIF(Dados!$A$2:$A$588,C13)</f>
        <v>43</v>
      </c>
      <c r="L13" s="8" t="s">
        <v>139</v>
      </c>
      <c r="M13" s="8">
        <f>COUNTIFS(Dados!$F$2:$F$588,L13,Dados!$A$2:$A$588,IF(Painel!$C$4="Todos","&lt;&gt;",Painel!$C$4))</f>
        <v>14</v>
      </c>
      <c r="N13" s="8" t="s">
        <v>140</v>
      </c>
      <c r="O13" s="8" t="s">
        <v>86</v>
      </c>
      <c r="Q13" s="8" t="s">
        <v>615</v>
      </c>
      <c r="R13" s="8">
        <f>COUNTIFS(Dados!$D$2:$D$588,Q13,Dados!$A$2:$A$588,IF(Painel!$C$4="Todos","&lt;&gt;",Painel!$C$4))</f>
        <v>7</v>
      </c>
      <c r="S13" s="8">
        <f t="shared" si="0"/>
        <v>7.0015499999999999</v>
      </c>
      <c r="U13" s="8">
        <v>10</v>
      </c>
      <c r="V13" s="8" t="str">
        <f>INDEX($Q$4:$Q$171,MATCH(LARGE($S$4:$S$171,10),$S$4:$S$171,0))</f>
        <v>Universidade Estadual de Londrina</v>
      </c>
      <c r="W13" s="8">
        <f>INDEX($R$4:$R$171,MATCH(LARGE($S$4:$S$171,10),$S$4:$S$171,0))</f>
        <v>11</v>
      </c>
    </row>
    <row r="14" spans="1:23" x14ac:dyDescent="0.3">
      <c r="A14" s="8">
        <v>2026</v>
      </c>
      <c r="L14" s="8" t="s">
        <v>395</v>
      </c>
      <c r="M14" s="8">
        <f>COUNTIFS(Dados!$F$2:$F$588,L14,Dados!$A$2:$A$588,IF(Painel!$C$4="Todos","&lt;&gt;",Painel!$C$4))</f>
        <v>12</v>
      </c>
      <c r="N14" s="8" t="s">
        <v>396</v>
      </c>
      <c r="O14" s="8" t="s">
        <v>86</v>
      </c>
      <c r="Q14" s="8" t="s">
        <v>932</v>
      </c>
      <c r="R14" s="8">
        <f>COUNTIFS(Dados!$D$2:$D$588,Q14,Dados!$A$2:$A$588,IF(Painel!$C$4="Todos","&lt;&gt;",Painel!$C$4))</f>
        <v>6</v>
      </c>
      <c r="S14" s="8">
        <f t="shared" si="0"/>
        <v>6.0015400000000003</v>
      </c>
    </row>
    <row r="15" spans="1:23" x14ac:dyDescent="0.3">
      <c r="L15" s="8" t="s">
        <v>479</v>
      </c>
      <c r="M15" s="8">
        <f>COUNTIFS(Dados!$F$2:$F$588,L15,Dados!$A$2:$A$588,IF(Painel!$C$4="Todos","&lt;&gt;",Painel!$C$4))</f>
        <v>6</v>
      </c>
      <c r="N15" s="8" t="s">
        <v>480</v>
      </c>
      <c r="O15" s="8" t="s">
        <v>296</v>
      </c>
      <c r="Q15" s="8" t="s">
        <v>889</v>
      </c>
      <c r="R15" s="8">
        <f>COUNTIFS(Dados!$D$2:$D$588,Q15,Dados!$A$2:$A$588,IF(Painel!$C$4="Todos","&lt;&gt;",Painel!$C$4))</f>
        <v>6</v>
      </c>
      <c r="S15" s="8">
        <f t="shared" si="0"/>
        <v>6.0015299999999998</v>
      </c>
    </row>
    <row r="16" spans="1:23" x14ac:dyDescent="0.3">
      <c r="L16" s="8" t="s">
        <v>700</v>
      </c>
      <c r="M16" s="8">
        <f>COUNTIFS(Dados!$F$2:$F$588,L16,Dados!$A$2:$A$588,IF(Painel!$C$4="Todos","&lt;&gt;",Painel!$C$4))</f>
        <v>6</v>
      </c>
      <c r="N16" s="8" t="s">
        <v>701</v>
      </c>
      <c r="O16" s="8" t="s">
        <v>86</v>
      </c>
      <c r="Q16" s="8" t="s">
        <v>1248</v>
      </c>
      <c r="R16" s="8">
        <f>COUNTIFS(Dados!$D$2:$D$588,Q16,Dados!$A$2:$A$588,IF(Painel!$C$4="Todos","&lt;&gt;",Painel!$C$4))</f>
        <v>1</v>
      </c>
      <c r="S16" s="8">
        <f t="shared" si="0"/>
        <v>1.00152</v>
      </c>
    </row>
    <row r="17" spans="12:19" x14ac:dyDescent="0.3">
      <c r="L17" s="8" t="s">
        <v>223</v>
      </c>
      <c r="M17" s="8">
        <f>COUNTIFS(Dados!$F$2:$F$588,L17,Dados!$A$2:$A$588,IF(Painel!$C$4="Todos","&lt;&gt;",Painel!$C$4))</f>
        <v>4</v>
      </c>
      <c r="N17" s="8" t="s">
        <v>224</v>
      </c>
      <c r="O17" s="8" t="s">
        <v>46</v>
      </c>
      <c r="Q17" s="8" t="s">
        <v>1137</v>
      </c>
      <c r="R17" s="8">
        <f>COUNTIFS(Dados!$D$2:$D$588,Q17,Dados!$A$2:$A$588,IF(Painel!$C$4="Todos","&lt;&gt;",Painel!$C$4))</f>
        <v>1</v>
      </c>
      <c r="S17" s="8">
        <f t="shared" si="0"/>
        <v>1.0015099999999999</v>
      </c>
    </row>
    <row r="18" spans="12:19" x14ac:dyDescent="0.3">
      <c r="L18" s="8" t="s">
        <v>44</v>
      </c>
      <c r="M18" s="8">
        <f>COUNTIFS(Dados!$F$2:$F$588,L18,Dados!$A$2:$A$588,IF(Painel!$C$4="Todos","&lt;&gt;",Painel!$C$4))</f>
        <v>4</v>
      </c>
      <c r="N18" s="8" t="s">
        <v>45</v>
      </c>
      <c r="O18" s="8" t="s">
        <v>46</v>
      </c>
      <c r="Q18" s="8" t="s">
        <v>968</v>
      </c>
      <c r="R18" s="8">
        <f>COUNTIFS(Dados!$D$2:$D$588,Q18,Dados!$A$2:$A$588,IF(Painel!$C$4="Todos","&lt;&gt;",Painel!$C$4))</f>
        <v>1</v>
      </c>
      <c r="S18" s="8">
        <f t="shared" si="0"/>
        <v>1.0015000000000001</v>
      </c>
    </row>
    <row r="19" spans="12:19" x14ac:dyDescent="0.3">
      <c r="L19" s="8" t="s">
        <v>1022</v>
      </c>
      <c r="M19" s="8">
        <f>COUNTIFS(Dados!$F$2:$F$588,L19,Dados!$A$2:$A$588,IF(Painel!$C$4="Todos","&lt;&gt;",Painel!$C$4))</f>
        <v>2</v>
      </c>
      <c r="N19" s="8" t="s">
        <v>1023</v>
      </c>
      <c r="O19" s="8" t="s">
        <v>86</v>
      </c>
      <c r="Q19" s="8" t="s">
        <v>781</v>
      </c>
      <c r="R19" s="8">
        <f>COUNTIFS(Dados!$D$2:$D$588,Q19,Dados!$A$2:$A$588,IF(Painel!$C$4="Todos","&lt;&gt;",Painel!$C$4))</f>
        <v>1</v>
      </c>
      <c r="S19" s="8">
        <f t="shared" si="0"/>
        <v>1.00149</v>
      </c>
    </row>
    <row r="20" spans="12:19" x14ac:dyDescent="0.3">
      <c r="L20" s="8" t="s">
        <v>369</v>
      </c>
      <c r="M20" s="8">
        <f>COUNTIFS(Dados!$F$2:$F$588,L20,Dados!$A$2:$A$588,IF(Painel!$C$4="Todos","&lt;&gt;",Painel!$C$4))</f>
        <v>2</v>
      </c>
      <c r="N20" s="8" t="s">
        <v>370</v>
      </c>
      <c r="O20" s="8" t="s">
        <v>86</v>
      </c>
      <c r="Q20" s="8" t="s">
        <v>1204</v>
      </c>
      <c r="R20" s="8">
        <f>COUNTIFS(Dados!$D$2:$D$588,Q20,Dados!$A$2:$A$588,IF(Painel!$C$4="Todos","&lt;&gt;",Painel!$C$4))</f>
        <v>1</v>
      </c>
      <c r="S20" s="8">
        <f t="shared" si="0"/>
        <v>1.0014799999999999</v>
      </c>
    </row>
    <row r="21" spans="12:19" x14ac:dyDescent="0.3">
      <c r="L21" s="8" t="s">
        <v>1180</v>
      </c>
      <c r="M21" s="8">
        <f>COUNTIFS(Dados!$F$2:$F$588,L21,Dados!$A$2:$A$588,IF(Painel!$C$4="Todos","&lt;&gt;",Painel!$C$4))</f>
        <v>2</v>
      </c>
      <c r="N21" s="8" t="s">
        <v>1181</v>
      </c>
      <c r="O21" s="8" t="s">
        <v>86</v>
      </c>
      <c r="Q21" s="8" t="s">
        <v>1200</v>
      </c>
      <c r="R21" s="8">
        <f>COUNTIFS(Dados!$D$2:$D$588,Q21,Dados!$A$2:$A$588,IF(Painel!$C$4="Todos","&lt;&gt;",Painel!$C$4))</f>
        <v>1</v>
      </c>
      <c r="S21" s="8">
        <f t="shared" si="0"/>
        <v>1.0014700000000001</v>
      </c>
    </row>
    <row r="22" spans="12:19" x14ac:dyDescent="0.3">
      <c r="L22" s="8" t="s">
        <v>1051</v>
      </c>
      <c r="M22" s="8">
        <f>COUNTIFS(Dados!$F$2:$F$588,L22,Dados!$A$2:$A$588,IF(Painel!$C$4="Todos","&lt;&gt;",Painel!$C$4))</f>
        <v>2</v>
      </c>
      <c r="N22" s="8" t="s">
        <v>1052</v>
      </c>
      <c r="O22" s="8" t="s">
        <v>296</v>
      </c>
      <c r="Q22" s="8" t="s">
        <v>721</v>
      </c>
      <c r="R22" s="8">
        <f>COUNTIFS(Dados!$D$2:$D$588,Q22,Dados!$A$2:$A$588,IF(Painel!$C$4="Todos","&lt;&gt;",Painel!$C$4))</f>
        <v>2</v>
      </c>
      <c r="S22" s="8">
        <f t="shared" si="0"/>
        <v>2.0014599999999998</v>
      </c>
    </row>
    <row r="23" spans="12:19" x14ac:dyDescent="0.3">
      <c r="L23" s="8" t="s">
        <v>294</v>
      </c>
      <c r="M23" s="8">
        <f>COUNTIFS(Dados!$F$2:$F$588,L23,Dados!$A$2:$A$588,IF(Painel!$C$4="Todos","&lt;&gt;",Painel!$C$4))</f>
        <v>1</v>
      </c>
      <c r="N23" s="8" t="s">
        <v>295</v>
      </c>
      <c r="O23" s="8" t="s">
        <v>296</v>
      </c>
      <c r="Q23" s="8" t="s">
        <v>59</v>
      </c>
      <c r="R23" s="8">
        <f>COUNTIFS(Dados!$D$2:$D$588,Q23,Dados!$A$2:$A$588,IF(Painel!$C$4="Todos","&lt;&gt;",Painel!$C$4))</f>
        <v>7</v>
      </c>
      <c r="S23" s="8">
        <f t="shared" si="0"/>
        <v>7.0014500000000002</v>
      </c>
    </row>
    <row r="24" spans="12:19" x14ac:dyDescent="0.3">
      <c r="L24" s="8" t="s">
        <v>497</v>
      </c>
      <c r="M24" s="8">
        <f>COUNTIFS(Dados!$F$2:$F$588,L24,Dados!$A$2:$A$588,IF(Painel!$C$4="Todos","&lt;&gt;",Painel!$C$4))</f>
        <v>1</v>
      </c>
      <c r="N24" s="8" t="s">
        <v>498</v>
      </c>
      <c r="O24" s="8" t="s">
        <v>86</v>
      </c>
      <c r="Q24" s="8" t="s">
        <v>1174</v>
      </c>
      <c r="R24" s="8">
        <f>COUNTIFS(Dados!$D$2:$D$588,Q24,Dados!$A$2:$A$588,IF(Painel!$C$4="Todos","&lt;&gt;",Painel!$C$4))</f>
        <v>1</v>
      </c>
      <c r="S24" s="8">
        <f t="shared" si="0"/>
        <v>1.0014400000000001</v>
      </c>
    </row>
    <row r="25" spans="12:19" x14ac:dyDescent="0.3">
      <c r="L25" s="8" t="s">
        <v>593</v>
      </c>
      <c r="M25" s="8">
        <f>COUNTIFS(Dados!$F$2:$F$588,L25,Dados!$A$2:$A$588,IF(Painel!$C$4="Todos","&lt;&gt;",Painel!$C$4))</f>
        <v>1</v>
      </c>
      <c r="N25" s="8" t="s">
        <v>594</v>
      </c>
      <c r="O25" s="8" t="s">
        <v>54</v>
      </c>
      <c r="Q25" s="8" t="s">
        <v>1165</v>
      </c>
      <c r="R25" s="8">
        <f>COUNTIFS(Dados!$D$2:$D$588,Q25,Dados!$A$2:$A$588,IF(Painel!$C$4="Todos","&lt;&gt;",Painel!$C$4))</f>
        <v>1</v>
      </c>
      <c r="S25" s="8">
        <f t="shared" si="0"/>
        <v>1.00143</v>
      </c>
    </row>
    <row r="26" spans="12:19" x14ac:dyDescent="0.3">
      <c r="Q26" s="8" t="s">
        <v>1211</v>
      </c>
      <c r="R26" s="8">
        <f>COUNTIFS(Dados!$D$2:$D$588,Q26,Dados!$A$2:$A$588,IF(Painel!$C$4="Todos","&lt;&gt;",Painel!$C$4))</f>
        <v>1</v>
      </c>
      <c r="S26" s="8">
        <f t="shared" si="0"/>
        <v>1.00142</v>
      </c>
    </row>
    <row r="27" spans="12:19" x14ac:dyDescent="0.3">
      <c r="Q27" s="8" t="s">
        <v>915</v>
      </c>
      <c r="R27" s="8">
        <f>COUNTIFS(Dados!$D$2:$D$588,Q27,Dados!$A$2:$A$588,IF(Painel!$C$4="Todos","&lt;&gt;",Painel!$C$4))</f>
        <v>2</v>
      </c>
      <c r="S27" s="8">
        <f t="shared" si="0"/>
        <v>2.0014099999999999</v>
      </c>
    </row>
    <row r="28" spans="12:19" x14ac:dyDescent="0.3">
      <c r="Q28" s="8" t="s">
        <v>578</v>
      </c>
      <c r="R28" s="8">
        <f>COUNTIFS(Dados!$D$2:$D$588,Q28,Dados!$A$2:$A$588,IF(Painel!$C$4="Todos","&lt;&gt;",Painel!$C$4))</f>
        <v>1</v>
      </c>
      <c r="S28" s="8">
        <f t="shared" si="0"/>
        <v>1.0014000000000001</v>
      </c>
    </row>
    <row r="29" spans="12:19" x14ac:dyDescent="0.3">
      <c r="Q29" s="8" t="s">
        <v>1311</v>
      </c>
      <c r="R29" s="8">
        <f>COUNTIFS(Dados!$D$2:$D$588,Q29,Dados!$A$2:$A$588,IF(Painel!$C$4="Todos","&lt;&gt;",Painel!$C$4))</f>
        <v>1</v>
      </c>
      <c r="S29" s="8">
        <f t="shared" si="0"/>
        <v>1.00139</v>
      </c>
    </row>
    <row r="30" spans="12:19" x14ac:dyDescent="0.3">
      <c r="Q30" s="8" t="s">
        <v>1300</v>
      </c>
      <c r="R30" s="8">
        <f>COUNTIFS(Dados!$D$2:$D$588,Q30,Dados!$A$2:$A$588,IF(Painel!$C$4="Todos","&lt;&gt;",Painel!$C$4))</f>
        <v>1</v>
      </c>
      <c r="S30" s="8">
        <f t="shared" si="0"/>
        <v>1.0013799999999999</v>
      </c>
    </row>
    <row r="31" spans="12:19" x14ac:dyDescent="0.3">
      <c r="Q31" s="8" t="s">
        <v>566</v>
      </c>
      <c r="R31" s="8">
        <f>COUNTIFS(Dados!$D$2:$D$588,Q31,Dados!$A$2:$A$588,IF(Painel!$C$4="Todos","&lt;&gt;",Painel!$C$4))</f>
        <v>2</v>
      </c>
      <c r="S31" s="8">
        <f t="shared" si="0"/>
        <v>2.0013700000000001</v>
      </c>
    </row>
    <row r="32" spans="12:19" x14ac:dyDescent="0.3">
      <c r="Q32" s="8" t="s">
        <v>943</v>
      </c>
      <c r="R32" s="8">
        <f>COUNTIFS(Dados!$D$2:$D$588,Q32,Dados!$A$2:$A$588,IF(Painel!$C$4="Todos","&lt;&gt;",Painel!$C$4))</f>
        <v>1</v>
      </c>
      <c r="S32" s="8">
        <f t="shared" si="0"/>
        <v>1.00136</v>
      </c>
    </row>
    <row r="33" spans="17:19" x14ac:dyDescent="0.3">
      <c r="Q33" s="8" t="s">
        <v>1329</v>
      </c>
      <c r="R33" s="8">
        <f>COUNTIFS(Dados!$D$2:$D$588,Q33,Dados!$A$2:$A$588,IF(Painel!$C$4="Todos","&lt;&gt;",Painel!$C$4))</f>
        <v>1</v>
      </c>
      <c r="S33" s="8">
        <f t="shared" si="0"/>
        <v>1.00135</v>
      </c>
    </row>
    <row r="34" spans="17:19" x14ac:dyDescent="0.3">
      <c r="Q34" s="8" t="s">
        <v>473</v>
      </c>
      <c r="R34" s="8">
        <f>COUNTIFS(Dados!$D$2:$D$588,Q34,Dados!$A$2:$A$588,IF(Painel!$C$4="Todos","&lt;&gt;",Painel!$C$4))</f>
        <v>1</v>
      </c>
      <c r="S34" s="8">
        <f t="shared" si="0"/>
        <v>1.0013399999999999</v>
      </c>
    </row>
    <row r="35" spans="17:19" x14ac:dyDescent="0.3">
      <c r="Q35" s="8" t="s">
        <v>909</v>
      </c>
      <c r="R35" s="8">
        <f>COUNTIFS(Dados!$D$2:$D$588,Q35,Dados!$A$2:$A$588,IF(Painel!$C$4="Todos","&lt;&gt;",Painel!$C$4))</f>
        <v>1</v>
      </c>
      <c r="S35" s="8">
        <f t="shared" si="0"/>
        <v>1.0013300000000001</v>
      </c>
    </row>
    <row r="36" spans="17:19" x14ac:dyDescent="0.3">
      <c r="Q36" s="8" t="s">
        <v>671</v>
      </c>
      <c r="R36" s="8">
        <f>COUNTIFS(Dados!$D$2:$D$588,Q36,Dados!$A$2:$A$588,IF(Painel!$C$4="Todos","&lt;&gt;",Painel!$C$4))</f>
        <v>2</v>
      </c>
      <c r="S36" s="8">
        <f t="shared" ref="S36:S67" si="1">R36+(168-ROW())/100000</f>
        <v>2.0013200000000002</v>
      </c>
    </row>
    <row r="37" spans="17:19" x14ac:dyDescent="0.3">
      <c r="Q37" s="8" t="s">
        <v>1255</v>
      </c>
      <c r="R37" s="8">
        <f>COUNTIFS(Dados!$D$2:$D$588,Q37,Dados!$A$2:$A$588,IF(Painel!$C$4="Todos","&lt;&gt;",Painel!$C$4))</f>
        <v>1</v>
      </c>
      <c r="S37" s="8">
        <f t="shared" si="1"/>
        <v>1.0013099999999999</v>
      </c>
    </row>
    <row r="38" spans="17:19" x14ac:dyDescent="0.3">
      <c r="Q38" s="8" t="s">
        <v>805</v>
      </c>
      <c r="R38" s="8">
        <f>COUNTIFS(Dados!$D$2:$D$588,Q38,Dados!$A$2:$A$588,IF(Painel!$C$4="Todos","&lt;&gt;",Painel!$C$4))</f>
        <v>1</v>
      </c>
      <c r="S38" s="8">
        <f t="shared" si="1"/>
        <v>1.0013000000000001</v>
      </c>
    </row>
    <row r="39" spans="17:19" x14ac:dyDescent="0.3">
      <c r="Q39" s="8" t="s">
        <v>1307</v>
      </c>
      <c r="R39" s="8">
        <f>COUNTIFS(Dados!$D$2:$D$588,Q39,Dados!$A$2:$A$588,IF(Painel!$C$4="Todos","&lt;&gt;",Painel!$C$4))</f>
        <v>1</v>
      </c>
      <c r="S39" s="8">
        <f t="shared" si="1"/>
        <v>1.00129</v>
      </c>
    </row>
    <row r="40" spans="17:19" x14ac:dyDescent="0.3">
      <c r="Q40" s="8" t="s">
        <v>924</v>
      </c>
      <c r="R40" s="8">
        <f>COUNTIFS(Dados!$D$2:$D$588,Q40,Dados!$A$2:$A$588,IF(Painel!$C$4="Todos","&lt;&gt;",Painel!$C$4))</f>
        <v>1</v>
      </c>
      <c r="S40" s="8">
        <f t="shared" si="1"/>
        <v>1.0012799999999999</v>
      </c>
    </row>
    <row r="41" spans="17:19" x14ac:dyDescent="0.3">
      <c r="Q41" s="8" t="s">
        <v>725</v>
      </c>
      <c r="R41" s="8">
        <f>COUNTIFS(Dados!$D$2:$D$588,Q41,Dados!$A$2:$A$588,IF(Painel!$C$4="Todos","&lt;&gt;",Painel!$C$4))</f>
        <v>1</v>
      </c>
      <c r="S41" s="8">
        <f t="shared" si="1"/>
        <v>1.0012700000000001</v>
      </c>
    </row>
    <row r="42" spans="17:19" x14ac:dyDescent="0.3">
      <c r="Q42" s="8" t="s">
        <v>878</v>
      </c>
      <c r="R42" s="8">
        <f>COUNTIFS(Dados!$D$2:$D$588,Q42,Dados!$A$2:$A$588,IF(Painel!$C$4="Todos","&lt;&gt;",Painel!$C$4))</f>
        <v>1</v>
      </c>
      <c r="S42" s="8">
        <f t="shared" si="1"/>
        <v>1.00126</v>
      </c>
    </row>
    <row r="43" spans="17:19" x14ac:dyDescent="0.3">
      <c r="Q43" s="8" t="s">
        <v>1266</v>
      </c>
      <c r="R43" s="8">
        <f>COUNTIFS(Dados!$D$2:$D$588,Q43,Dados!$A$2:$A$588,IF(Painel!$C$4="Todos","&lt;&gt;",Painel!$C$4))</f>
        <v>1</v>
      </c>
      <c r="S43" s="8">
        <f t="shared" si="1"/>
        <v>1.00125</v>
      </c>
    </row>
    <row r="44" spans="17:19" x14ac:dyDescent="0.3">
      <c r="Q44" s="8" t="s">
        <v>307</v>
      </c>
      <c r="R44" s="8">
        <f>COUNTIFS(Dados!$D$2:$D$588,Q44,Dados!$A$2:$A$588,IF(Painel!$C$4="Todos","&lt;&gt;",Painel!$C$4))</f>
        <v>4</v>
      </c>
      <c r="S44" s="8">
        <f t="shared" si="1"/>
        <v>4.0012400000000001</v>
      </c>
    </row>
    <row r="45" spans="17:19" x14ac:dyDescent="0.3">
      <c r="Q45" s="8" t="s">
        <v>667</v>
      </c>
      <c r="R45" s="8">
        <f>COUNTIFS(Dados!$D$2:$D$588,Q45,Dados!$A$2:$A$588,IF(Painel!$C$4="Todos","&lt;&gt;",Painel!$C$4))</f>
        <v>1</v>
      </c>
      <c r="S45" s="8">
        <f t="shared" si="1"/>
        <v>1.0012300000000001</v>
      </c>
    </row>
    <row r="46" spans="17:19" x14ac:dyDescent="0.3">
      <c r="Q46" s="8" t="s">
        <v>83</v>
      </c>
      <c r="R46" s="8">
        <f>COUNTIFS(Dados!$D$2:$D$588,Q46,Dados!$A$2:$A$588,IF(Painel!$C$4="Todos","&lt;&gt;",Painel!$C$4))</f>
        <v>1</v>
      </c>
      <c r="S46" s="8">
        <f t="shared" si="1"/>
        <v>1.00122</v>
      </c>
    </row>
    <row r="47" spans="17:19" x14ac:dyDescent="0.3">
      <c r="Q47" s="8" t="s">
        <v>869</v>
      </c>
      <c r="R47" s="8">
        <f>COUNTIFS(Dados!$D$2:$D$588,Q47,Dados!$A$2:$A$588,IF(Painel!$C$4="Todos","&lt;&gt;",Painel!$C$4))</f>
        <v>2</v>
      </c>
      <c r="S47" s="8">
        <f t="shared" si="1"/>
        <v>2.0012099999999999</v>
      </c>
    </row>
    <row r="48" spans="17:19" x14ac:dyDescent="0.3">
      <c r="Q48" s="8" t="s">
        <v>555</v>
      </c>
      <c r="R48" s="8">
        <f>COUNTIFS(Dados!$D$2:$D$588,Q48,Dados!$A$2:$A$588,IF(Painel!$C$4="Todos","&lt;&gt;",Painel!$C$4))</f>
        <v>3</v>
      </c>
      <c r="S48" s="8">
        <f t="shared" si="1"/>
        <v>3.0011999999999999</v>
      </c>
    </row>
    <row r="49" spans="17:19" x14ac:dyDescent="0.3">
      <c r="Q49" s="8" t="s">
        <v>588</v>
      </c>
      <c r="R49" s="8">
        <f>COUNTIFS(Dados!$D$2:$D$588,Q49,Dados!$A$2:$A$588,IF(Painel!$C$4="Todos","&lt;&gt;",Painel!$C$4))</f>
        <v>2</v>
      </c>
      <c r="S49" s="8">
        <f t="shared" si="1"/>
        <v>2.0011899999999998</v>
      </c>
    </row>
    <row r="50" spans="17:19" x14ac:dyDescent="0.3">
      <c r="Q50" s="8" t="s">
        <v>1147</v>
      </c>
      <c r="R50" s="8">
        <f>COUNTIFS(Dados!$D$2:$D$588,Q50,Dados!$A$2:$A$588,IF(Painel!$C$4="Todos","&lt;&gt;",Painel!$C$4))</f>
        <v>1</v>
      </c>
      <c r="S50" s="8">
        <f t="shared" si="1"/>
        <v>1.00118</v>
      </c>
    </row>
    <row r="51" spans="17:19" x14ac:dyDescent="0.3">
      <c r="Q51" s="8" t="s">
        <v>457</v>
      </c>
      <c r="R51" s="8">
        <f>COUNTIFS(Dados!$D$2:$D$588,Q51,Dados!$A$2:$A$588,IF(Painel!$C$4="Todos","&lt;&gt;",Painel!$C$4))</f>
        <v>5</v>
      </c>
      <c r="S51" s="8">
        <f t="shared" si="1"/>
        <v>5.0011700000000001</v>
      </c>
    </row>
    <row r="52" spans="17:19" x14ac:dyDescent="0.3">
      <c r="Q52" s="8" t="s">
        <v>154</v>
      </c>
      <c r="R52" s="8">
        <f>COUNTIFS(Dados!$D$2:$D$588,Q52,Dados!$A$2:$A$588,IF(Painel!$C$4="Todos","&lt;&gt;",Painel!$C$4))</f>
        <v>1</v>
      </c>
      <c r="S52" s="8">
        <f t="shared" si="1"/>
        <v>1.00116</v>
      </c>
    </row>
    <row r="53" spans="17:19" x14ac:dyDescent="0.3">
      <c r="Q53" s="8" t="s">
        <v>426</v>
      </c>
      <c r="R53" s="8">
        <f>COUNTIFS(Dados!$D$2:$D$588,Q53,Dados!$A$2:$A$588,IF(Painel!$C$4="Todos","&lt;&gt;",Painel!$C$4))</f>
        <v>1</v>
      </c>
      <c r="S53" s="8">
        <f t="shared" si="1"/>
        <v>1.00115</v>
      </c>
    </row>
    <row r="54" spans="17:19" x14ac:dyDescent="0.3">
      <c r="Q54" s="8" t="s">
        <v>199</v>
      </c>
      <c r="R54" s="8">
        <f>COUNTIFS(Dados!$D$2:$D$588,Q54,Dados!$A$2:$A$588,IF(Painel!$C$4="Todos","&lt;&gt;",Painel!$C$4))</f>
        <v>4</v>
      </c>
      <c r="S54" s="8">
        <f t="shared" si="1"/>
        <v>4.0011400000000004</v>
      </c>
    </row>
    <row r="55" spans="17:19" x14ac:dyDescent="0.3">
      <c r="Q55" s="8" t="s">
        <v>1028</v>
      </c>
      <c r="R55" s="8">
        <f>COUNTIFS(Dados!$D$2:$D$588,Q55,Dados!$A$2:$A$588,IF(Painel!$C$4="Todos","&lt;&gt;",Painel!$C$4))</f>
        <v>1</v>
      </c>
      <c r="S55" s="8">
        <f t="shared" si="1"/>
        <v>1.0011300000000001</v>
      </c>
    </row>
    <row r="56" spans="17:19" x14ac:dyDescent="0.3">
      <c r="Q56" s="8" t="s">
        <v>699</v>
      </c>
      <c r="R56" s="8">
        <f>COUNTIFS(Dados!$D$2:$D$588,Q56,Dados!$A$2:$A$588,IF(Painel!$C$4="Todos","&lt;&gt;",Painel!$C$4))</f>
        <v>1</v>
      </c>
      <c r="S56" s="8">
        <f t="shared" si="1"/>
        <v>1.00112</v>
      </c>
    </row>
    <row r="57" spans="17:19" x14ac:dyDescent="0.3">
      <c r="Q57" s="8" t="s">
        <v>1134</v>
      </c>
      <c r="R57" s="8">
        <f>COUNTIFS(Dados!$D$2:$D$588,Q57,Dados!$A$2:$A$588,IF(Painel!$C$4="Todos","&lt;&gt;",Painel!$C$4))</f>
        <v>1</v>
      </c>
      <c r="S57" s="8">
        <f t="shared" si="1"/>
        <v>1.0011099999999999</v>
      </c>
    </row>
    <row r="58" spans="17:19" x14ac:dyDescent="0.3">
      <c r="Q58" s="8" t="s">
        <v>233</v>
      </c>
      <c r="R58" s="8">
        <f>COUNTIFS(Dados!$D$2:$D$588,Q58,Dados!$A$2:$A$588,IF(Painel!$C$4="Todos","&lt;&gt;",Painel!$C$4))</f>
        <v>1</v>
      </c>
      <c r="S58" s="8">
        <f t="shared" si="1"/>
        <v>1.0011000000000001</v>
      </c>
    </row>
    <row r="59" spans="17:19" x14ac:dyDescent="0.3">
      <c r="Q59" s="8" t="s">
        <v>532</v>
      </c>
      <c r="R59" s="8">
        <f>COUNTIFS(Dados!$D$2:$D$588,Q59,Dados!$A$2:$A$588,IF(Painel!$C$4="Todos","&lt;&gt;",Painel!$C$4))</f>
        <v>1</v>
      </c>
      <c r="S59" s="8">
        <f t="shared" si="1"/>
        <v>1.00109</v>
      </c>
    </row>
    <row r="60" spans="17:19" x14ac:dyDescent="0.3">
      <c r="Q60" s="8" t="s">
        <v>1005</v>
      </c>
      <c r="R60" s="8">
        <f>COUNTIFS(Dados!$D$2:$D$588,Q60,Dados!$A$2:$A$588,IF(Painel!$C$4="Todos","&lt;&gt;",Painel!$C$4))</f>
        <v>1</v>
      </c>
      <c r="S60" s="8">
        <f t="shared" si="1"/>
        <v>1.00108</v>
      </c>
    </row>
    <row r="61" spans="17:19" x14ac:dyDescent="0.3">
      <c r="Q61" s="8" t="s">
        <v>1120</v>
      </c>
      <c r="R61" s="8">
        <f>COUNTIFS(Dados!$D$2:$D$588,Q61,Dados!$A$2:$A$588,IF(Painel!$C$4="Todos","&lt;&gt;",Painel!$C$4))</f>
        <v>1</v>
      </c>
      <c r="S61" s="8">
        <f t="shared" si="1"/>
        <v>1.0010699999999999</v>
      </c>
    </row>
    <row r="62" spans="17:19" x14ac:dyDescent="0.3">
      <c r="Q62" s="8" t="s">
        <v>1115</v>
      </c>
      <c r="R62" s="8">
        <f>COUNTIFS(Dados!$D$2:$D$588,Q62,Dados!$A$2:$A$588,IF(Painel!$C$4="Todos","&lt;&gt;",Painel!$C$4))</f>
        <v>2</v>
      </c>
      <c r="S62" s="8">
        <f t="shared" si="1"/>
        <v>2.0010599999999998</v>
      </c>
    </row>
    <row r="63" spans="17:19" x14ac:dyDescent="0.3">
      <c r="Q63" s="8" t="s">
        <v>685</v>
      </c>
      <c r="R63" s="8">
        <f>COUNTIFS(Dados!$D$2:$D$588,Q63,Dados!$A$2:$A$588,IF(Painel!$C$4="Todos","&lt;&gt;",Painel!$C$4))</f>
        <v>2</v>
      </c>
      <c r="S63" s="8">
        <f t="shared" si="1"/>
        <v>2.0010500000000002</v>
      </c>
    </row>
    <row r="64" spans="17:19" x14ac:dyDescent="0.3">
      <c r="Q64" s="8" t="s">
        <v>810</v>
      </c>
      <c r="R64" s="8">
        <f>COUNTIFS(Dados!$D$2:$D$588,Q64,Dados!$A$2:$A$588,IF(Painel!$C$4="Todos","&lt;&gt;",Painel!$C$4))</f>
        <v>1</v>
      </c>
      <c r="S64" s="8">
        <f t="shared" si="1"/>
        <v>1.0010399999999999</v>
      </c>
    </row>
    <row r="65" spans="17:19" x14ac:dyDescent="0.3">
      <c r="Q65" s="8" t="s">
        <v>131</v>
      </c>
      <c r="R65" s="8">
        <f>COUNTIFS(Dados!$D$2:$D$588,Q65,Dados!$A$2:$A$588,IF(Painel!$C$4="Todos","&lt;&gt;",Painel!$C$4))</f>
        <v>7</v>
      </c>
      <c r="S65" s="8">
        <f t="shared" si="1"/>
        <v>7.0010300000000001</v>
      </c>
    </row>
    <row r="66" spans="17:19" x14ac:dyDescent="0.3">
      <c r="Q66" s="8" t="s">
        <v>211</v>
      </c>
      <c r="R66" s="8">
        <f>COUNTIFS(Dados!$D$2:$D$588,Q66,Dados!$A$2:$A$588,IF(Painel!$C$4="Todos","&lt;&gt;",Painel!$C$4))</f>
        <v>8</v>
      </c>
      <c r="S66" s="8">
        <f t="shared" si="1"/>
        <v>8.0010200000000005</v>
      </c>
    </row>
    <row r="67" spans="17:19" x14ac:dyDescent="0.3">
      <c r="Q67" s="8" t="s">
        <v>264</v>
      </c>
      <c r="R67" s="8">
        <f>COUNTIFS(Dados!$D$2:$D$588,Q67,Dados!$A$2:$A$588,IF(Painel!$C$4="Todos","&lt;&gt;",Painel!$C$4))</f>
        <v>1</v>
      </c>
      <c r="S67" s="8">
        <f t="shared" si="1"/>
        <v>1.00101</v>
      </c>
    </row>
    <row r="68" spans="17:19" x14ac:dyDescent="0.3">
      <c r="Q68" s="8" t="s">
        <v>361</v>
      </c>
      <c r="R68" s="8">
        <f>COUNTIFS(Dados!$D$2:$D$588,Q68,Dados!$A$2:$A$588,IF(Painel!$C$4="Todos","&lt;&gt;",Painel!$C$4))</f>
        <v>8</v>
      </c>
      <c r="S68" s="8">
        <f t="shared" ref="S68:S99" si="2">R68+(168-ROW())/100000</f>
        <v>8.0009999999999994</v>
      </c>
    </row>
    <row r="69" spans="17:19" x14ac:dyDescent="0.3">
      <c r="Q69" s="8" t="s">
        <v>288</v>
      </c>
      <c r="R69" s="8">
        <f>COUNTIFS(Dados!$D$2:$D$588,Q69,Dados!$A$2:$A$588,IF(Painel!$C$4="Todos","&lt;&gt;",Painel!$C$4))</f>
        <v>9</v>
      </c>
      <c r="S69" s="8">
        <f t="shared" si="2"/>
        <v>9.0009899999999998</v>
      </c>
    </row>
    <row r="70" spans="17:19" x14ac:dyDescent="0.3">
      <c r="Q70" s="8" t="s">
        <v>773</v>
      </c>
      <c r="R70" s="8">
        <f>COUNTIFS(Dados!$D$2:$D$588,Q70,Dados!$A$2:$A$588,IF(Painel!$C$4="Todos","&lt;&gt;",Painel!$C$4))</f>
        <v>1</v>
      </c>
      <c r="S70" s="8">
        <f t="shared" si="2"/>
        <v>1.00098</v>
      </c>
    </row>
    <row r="71" spans="17:19" x14ac:dyDescent="0.3">
      <c r="Q71" s="8" t="s">
        <v>705</v>
      </c>
      <c r="R71" s="8">
        <f>COUNTIFS(Dados!$D$2:$D$588,Q71,Dados!$A$2:$A$588,IF(Painel!$C$4="Todos","&lt;&gt;",Painel!$C$4))</f>
        <v>2</v>
      </c>
      <c r="S71" s="8">
        <f t="shared" si="2"/>
        <v>2.0009700000000001</v>
      </c>
    </row>
    <row r="72" spans="17:19" x14ac:dyDescent="0.3">
      <c r="Q72" s="8" t="s">
        <v>514</v>
      </c>
      <c r="R72" s="8">
        <f>COUNTIFS(Dados!$D$2:$D$588,Q72,Dados!$A$2:$A$588,IF(Painel!$C$4="Todos","&lt;&gt;",Painel!$C$4))</f>
        <v>1</v>
      </c>
      <c r="S72" s="8">
        <f t="shared" si="2"/>
        <v>1.0009600000000001</v>
      </c>
    </row>
    <row r="73" spans="17:19" x14ac:dyDescent="0.3">
      <c r="Q73" s="8" t="s">
        <v>865</v>
      </c>
      <c r="R73" s="8">
        <f>COUNTIFS(Dados!$D$2:$D$588,Q73,Dados!$A$2:$A$588,IF(Painel!$C$4="Todos","&lt;&gt;",Painel!$C$4))</f>
        <v>2</v>
      </c>
      <c r="S73" s="8">
        <f t="shared" si="2"/>
        <v>2.00095</v>
      </c>
    </row>
    <row r="74" spans="17:19" x14ac:dyDescent="0.3">
      <c r="Q74" s="8" t="s">
        <v>828</v>
      </c>
      <c r="R74" s="8">
        <f>COUNTIFS(Dados!$D$2:$D$588,Q74,Dados!$A$2:$A$588,IF(Painel!$C$4="Todos","&lt;&gt;",Painel!$C$4))</f>
        <v>2</v>
      </c>
      <c r="S74" s="8">
        <f t="shared" si="2"/>
        <v>2.0009399999999999</v>
      </c>
    </row>
    <row r="75" spans="17:19" x14ac:dyDescent="0.3">
      <c r="Q75" s="8" t="s">
        <v>1320</v>
      </c>
      <c r="R75" s="8">
        <f>COUNTIFS(Dados!$D$2:$D$588,Q75,Dados!$A$2:$A$588,IF(Painel!$C$4="Todos","&lt;&gt;",Painel!$C$4))</f>
        <v>1</v>
      </c>
      <c r="S75" s="8">
        <f t="shared" si="2"/>
        <v>1.0009300000000001</v>
      </c>
    </row>
    <row r="76" spans="17:19" x14ac:dyDescent="0.3">
      <c r="Q76" s="8" t="s">
        <v>144</v>
      </c>
      <c r="R76" s="8">
        <f>COUNTIFS(Dados!$D$2:$D$588,Q76,Dados!$A$2:$A$588,IF(Painel!$C$4="Todos","&lt;&gt;",Painel!$C$4))</f>
        <v>2</v>
      </c>
      <c r="S76" s="8">
        <f t="shared" si="2"/>
        <v>2.0009199999999998</v>
      </c>
    </row>
    <row r="77" spans="17:19" x14ac:dyDescent="0.3">
      <c r="Q77" s="8" t="s">
        <v>1151</v>
      </c>
      <c r="R77" s="8">
        <f>COUNTIFS(Dados!$D$2:$D$588,Q77,Dados!$A$2:$A$588,IF(Painel!$C$4="Todos","&lt;&gt;",Painel!$C$4))</f>
        <v>1</v>
      </c>
      <c r="S77" s="8">
        <f t="shared" si="2"/>
        <v>1.00091</v>
      </c>
    </row>
    <row r="78" spans="17:19" x14ac:dyDescent="0.3">
      <c r="Q78" s="8" t="s">
        <v>713</v>
      </c>
      <c r="R78" s="8">
        <f>COUNTIFS(Dados!$D$2:$D$588,Q78,Dados!$A$2:$A$588,IF(Painel!$C$4="Todos","&lt;&gt;",Painel!$C$4))</f>
        <v>1</v>
      </c>
      <c r="S78" s="8">
        <f t="shared" si="2"/>
        <v>1.0008999999999999</v>
      </c>
    </row>
    <row r="79" spans="17:19" x14ac:dyDescent="0.3">
      <c r="Q79" s="8" t="s">
        <v>175</v>
      </c>
      <c r="R79" s="8">
        <f>COUNTIFS(Dados!$D$2:$D$588,Q79,Dados!$A$2:$A$588,IF(Painel!$C$4="Todos","&lt;&gt;",Painel!$C$4))</f>
        <v>2</v>
      </c>
      <c r="S79" s="8">
        <f t="shared" si="2"/>
        <v>2.0008900000000001</v>
      </c>
    </row>
    <row r="80" spans="17:19" x14ac:dyDescent="0.3">
      <c r="Q80" s="8" t="s">
        <v>998</v>
      </c>
      <c r="R80" s="8">
        <f>COUNTIFS(Dados!$D$2:$D$588,Q80,Dados!$A$2:$A$588,IF(Painel!$C$4="Todos","&lt;&gt;",Painel!$C$4))</f>
        <v>1</v>
      </c>
      <c r="S80" s="8">
        <f t="shared" si="2"/>
        <v>1.00088</v>
      </c>
    </row>
    <row r="81" spans="17:19" x14ac:dyDescent="0.3">
      <c r="Q81" s="8" t="s">
        <v>904</v>
      </c>
      <c r="R81" s="8">
        <f>COUNTIFS(Dados!$D$2:$D$588,Q81,Dados!$A$2:$A$588,IF(Painel!$C$4="Todos","&lt;&gt;",Painel!$C$4))</f>
        <v>2</v>
      </c>
      <c r="S81" s="8">
        <f t="shared" si="2"/>
        <v>2.0008699999999999</v>
      </c>
    </row>
    <row r="82" spans="17:19" x14ac:dyDescent="0.3">
      <c r="Q82" s="8" t="s">
        <v>824</v>
      </c>
      <c r="R82" s="8">
        <f>COUNTIFS(Dados!$D$2:$D$588,Q82,Dados!$A$2:$A$588,IF(Painel!$C$4="Todos","&lt;&gt;",Painel!$C$4))</f>
        <v>1</v>
      </c>
      <c r="S82" s="8">
        <f t="shared" si="2"/>
        <v>1.0008600000000001</v>
      </c>
    </row>
    <row r="83" spans="17:19" x14ac:dyDescent="0.3">
      <c r="Q83" s="8" t="s">
        <v>831</v>
      </c>
      <c r="R83" s="8">
        <f>COUNTIFS(Dados!$D$2:$D$588,Q83,Dados!$A$2:$A$588,IF(Painel!$C$4="Todos","&lt;&gt;",Painel!$C$4))</f>
        <v>10</v>
      </c>
      <c r="S83" s="8">
        <f t="shared" si="2"/>
        <v>10.00085</v>
      </c>
    </row>
    <row r="84" spans="17:19" x14ac:dyDescent="0.3">
      <c r="Q84" s="8" t="s">
        <v>116</v>
      </c>
      <c r="R84" s="8">
        <f>COUNTIFS(Dados!$D$2:$D$588,Q84,Dados!$A$2:$A$588,IF(Painel!$C$4="Todos","&lt;&gt;",Painel!$C$4))</f>
        <v>1</v>
      </c>
      <c r="S84" s="8">
        <f t="shared" si="2"/>
        <v>1.00084</v>
      </c>
    </row>
    <row r="85" spans="17:19" x14ac:dyDescent="0.3">
      <c r="Q85" s="8" t="s">
        <v>842</v>
      </c>
      <c r="R85" s="8">
        <f>COUNTIFS(Dados!$D$2:$D$588,Q85,Dados!$A$2:$A$588,IF(Painel!$C$4="Todos","&lt;&gt;",Painel!$C$4))</f>
        <v>1</v>
      </c>
      <c r="S85" s="8">
        <f t="shared" si="2"/>
        <v>1.0008300000000001</v>
      </c>
    </row>
    <row r="86" spans="17:19" x14ac:dyDescent="0.3">
      <c r="Q86" s="8" t="s">
        <v>949</v>
      </c>
      <c r="R86" s="8">
        <f>COUNTIFS(Dados!$D$2:$D$588,Q86,Dados!$A$2:$A$588,IF(Painel!$C$4="Todos","&lt;&gt;",Painel!$C$4))</f>
        <v>10</v>
      </c>
      <c r="S86" s="8">
        <f t="shared" si="2"/>
        <v>10.000819999999999</v>
      </c>
    </row>
    <row r="87" spans="17:19" x14ac:dyDescent="0.3">
      <c r="Q87" s="8" t="s">
        <v>633</v>
      </c>
      <c r="R87" s="8">
        <f>COUNTIFS(Dados!$D$2:$D$588,Q87,Dados!$A$2:$A$588,IF(Painel!$C$4="Todos","&lt;&gt;",Painel!$C$4))</f>
        <v>1</v>
      </c>
      <c r="S87" s="8">
        <f t="shared" si="2"/>
        <v>1.00081</v>
      </c>
    </row>
    <row r="88" spans="17:19" x14ac:dyDescent="0.3">
      <c r="Q88" s="8" t="s">
        <v>415</v>
      </c>
      <c r="R88" s="8">
        <f>COUNTIFS(Dados!$D$2:$D$588,Q88,Dados!$A$2:$A$588,IF(Painel!$C$4="Todos","&lt;&gt;",Painel!$C$4))</f>
        <v>9</v>
      </c>
      <c r="S88" s="8">
        <f t="shared" si="2"/>
        <v>9.0007999999999999</v>
      </c>
    </row>
    <row r="89" spans="17:19" x14ac:dyDescent="0.3">
      <c r="Q89" s="8" t="s">
        <v>204</v>
      </c>
      <c r="R89" s="8">
        <f>COUNTIFS(Dados!$D$2:$D$588,Q89,Dados!$A$2:$A$588,IF(Painel!$C$4="Todos","&lt;&gt;",Painel!$C$4))</f>
        <v>1</v>
      </c>
      <c r="S89" s="8">
        <f t="shared" si="2"/>
        <v>1.0007900000000001</v>
      </c>
    </row>
    <row r="90" spans="17:19" x14ac:dyDescent="0.3">
      <c r="Q90" s="8" t="s">
        <v>975</v>
      </c>
      <c r="R90" s="8">
        <f>COUNTIFS(Dados!$D$2:$D$588,Q90,Dados!$A$2:$A$588,IF(Painel!$C$4="Todos","&lt;&gt;",Painel!$C$4))</f>
        <v>1</v>
      </c>
      <c r="S90" s="8">
        <f t="shared" si="2"/>
        <v>1.00078</v>
      </c>
    </row>
    <row r="91" spans="17:19" x14ac:dyDescent="0.3">
      <c r="Q91" s="8" t="s">
        <v>389</v>
      </c>
      <c r="R91" s="8">
        <f>COUNTIFS(Dados!$D$2:$D$588,Q91,Dados!$A$2:$A$588,IF(Painel!$C$4="Todos","&lt;&gt;",Painel!$C$4))</f>
        <v>2</v>
      </c>
      <c r="S91" s="8">
        <f t="shared" si="2"/>
        <v>2.0007700000000002</v>
      </c>
    </row>
    <row r="92" spans="17:19" x14ac:dyDescent="0.3">
      <c r="Q92" s="8" t="s">
        <v>375</v>
      </c>
      <c r="R92" s="8">
        <f>COUNTIFS(Dados!$D$2:$D$588,Q92,Dados!$A$2:$A$588,IF(Painel!$C$4="Todos","&lt;&gt;",Painel!$C$4))</f>
        <v>4</v>
      </c>
      <c r="S92" s="8">
        <f t="shared" si="2"/>
        <v>4.0007599999999996</v>
      </c>
    </row>
    <row r="93" spans="17:19" x14ac:dyDescent="0.3">
      <c r="Q93" s="8" t="s">
        <v>836</v>
      </c>
      <c r="R93" s="8">
        <f>COUNTIFS(Dados!$D$2:$D$588,Q93,Dados!$A$2:$A$588,IF(Painel!$C$4="Todos","&lt;&gt;",Painel!$C$4))</f>
        <v>1</v>
      </c>
      <c r="S93" s="8">
        <f t="shared" si="2"/>
        <v>1.00075</v>
      </c>
    </row>
    <row r="94" spans="17:19" x14ac:dyDescent="0.3">
      <c r="Q94" s="8" t="s">
        <v>1194</v>
      </c>
      <c r="R94" s="8">
        <f>COUNTIFS(Dados!$D$2:$D$588,Q94,Dados!$A$2:$A$588,IF(Painel!$C$4="Todos","&lt;&gt;",Painel!$C$4))</f>
        <v>2</v>
      </c>
      <c r="S94" s="8">
        <f t="shared" si="2"/>
        <v>2.00074</v>
      </c>
    </row>
    <row r="95" spans="17:19" x14ac:dyDescent="0.3">
      <c r="Q95" s="8" t="s">
        <v>66</v>
      </c>
      <c r="R95" s="8">
        <f>COUNTIFS(Dados!$D$2:$D$588,Q95,Dados!$A$2:$A$588,IF(Painel!$C$4="Todos","&lt;&gt;",Painel!$C$4))</f>
        <v>11</v>
      </c>
      <c r="S95" s="8">
        <f t="shared" si="2"/>
        <v>11.000730000000001</v>
      </c>
    </row>
    <row r="96" spans="17:19" x14ac:dyDescent="0.3">
      <c r="Q96" s="8" t="s">
        <v>503</v>
      </c>
      <c r="R96" s="8">
        <f>COUNTIFS(Dados!$D$2:$D$588,Q96,Dados!$A$2:$A$588,IF(Painel!$C$4="Todos","&lt;&gt;",Painel!$C$4))</f>
        <v>7</v>
      </c>
      <c r="S96" s="8">
        <f t="shared" si="2"/>
        <v>7.0007200000000003</v>
      </c>
    </row>
    <row r="97" spans="17:19" x14ac:dyDescent="0.3">
      <c r="Q97" s="8" t="s">
        <v>935</v>
      </c>
      <c r="R97" s="8">
        <f>COUNTIFS(Dados!$D$2:$D$588,Q97,Dados!$A$2:$A$588,IF(Painel!$C$4="Todos","&lt;&gt;",Painel!$C$4))</f>
        <v>2</v>
      </c>
      <c r="S97" s="8">
        <f t="shared" si="2"/>
        <v>2.0007100000000002</v>
      </c>
    </row>
    <row r="98" spans="17:19" x14ac:dyDescent="0.3">
      <c r="Q98" s="8" t="s">
        <v>1224</v>
      </c>
      <c r="R98" s="8">
        <f>COUNTIFS(Dados!$D$2:$D$588,Q98,Dados!$A$2:$A$588,IF(Painel!$C$4="Todos","&lt;&gt;",Painel!$C$4))</f>
        <v>3</v>
      </c>
      <c r="S98" s="8">
        <f t="shared" si="2"/>
        <v>3.0007000000000001</v>
      </c>
    </row>
    <row r="99" spans="17:19" x14ac:dyDescent="0.3">
      <c r="Q99" s="8" t="s">
        <v>279</v>
      </c>
      <c r="R99" s="8">
        <f>COUNTIFS(Dados!$D$2:$D$588,Q99,Dados!$A$2:$A$588,IF(Painel!$C$4="Todos","&lt;&gt;",Painel!$C$4))</f>
        <v>1</v>
      </c>
      <c r="S99" s="8">
        <f t="shared" si="2"/>
        <v>1.0006900000000001</v>
      </c>
    </row>
    <row r="100" spans="17:19" x14ac:dyDescent="0.3">
      <c r="Q100" s="8" t="s">
        <v>860</v>
      </c>
      <c r="R100" s="8">
        <f>COUNTIFS(Dados!$D$2:$D$588,Q100,Dados!$A$2:$A$588,IF(Painel!$C$4="Todos","&lt;&gt;",Painel!$C$4))</f>
        <v>1</v>
      </c>
      <c r="S100" s="8">
        <f t="shared" ref="S100:S131" si="3">R100+(168-ROW())/100000</f>
        <v>1.00068</v>
      </c>
    </row>
    <row r="101" spans="17:19" x14ac:dyDescent="0.3">
      <c r="Q101" s="8" t="s">
        <v>385</v>
      </c>
      <c r="R101" s="8">
        <f>COUNTIFS(Dados!$D$2:$D$588,Q101,Dados!$A$2:$A$588,IF(Painel!$C$4="Todos","&lt;&gt;",Painel!$C$4))</f>
        <v>8</v>
      </c>
      <c r="S101" s="8">
        <f t="shared" si="3"/>
        <v>8.0006699999999995</v>
      </c>
    </row>
    <row r="102" spans="17:19" x14ac:dyDescent="0.3">
      <c r="Q102" s="8" t="s">
        <v>450</v>
      </c>
      <c r="R102" s="8">
        <f>COUNTIFS(Dados!$D$2:$D$588,Q102,Dados!$A$2:$A$588,IF(Painel!$C$4="Todos","&lt;&gt;",Painel!$C$4))</f>
        <v>1</v>
      </c>
      <c r="S102" s="8">
        <f t="shared" si="3"/>
        <v>1.0006600000000001</v>
      </c>
    </row>
    <row r="103" spans="17:19" x14ac:dyDescent="0.3">
      <c r="Q103" s="8" t="s">
        <v>437</v>
      </c>
      <c r="R103" s="8">
        <f>COUNTIFS(Dados!$D$2:$D$588,Q103,Dados!$A$2:$A$588,IF(Painel!$C$4="Todos","&lt;&gt;",Painel!$C$4))</f>
        <v>6</v>
      </c>
      <c r="S103" s="8">
        <f t="shared" si="3"/>
        <v>6.0006500000000003</v>
      </c>
    </row>
    <row r="104" spans="17:19" x14ac:dyDescent="0.3">
      <c r="Q104" s="8" t="s">
        <v>380</v>
      </c>
      <c r="R104" s="8">
        <f>COUNTIFS(Dados!$D$2:$D$588,Q104,Dados!$A$2:$A$588,IF(Painel!$C$4="Todos","&lt;&gt;",Painel!$C$4))</f>
        <v>6</v>
      </c>
      <c r="S104" s="8">
        <f t="shared" si="3"/>
        <v>6.0006399999999998</v>
      </c>
    </row>
    <row r="105" spans="17:19" x14ac:dyDescent="0.3">
      <c r="Q105" s="8" t="s">
        <v>623</v>
      </c>
      <c r="R105" s="8">
        <f>COUNTIFS(Dados!$D$2:$D$588,Q105,Dados!$A$2:$A$588,IF(Painel!$C$4="Todos","&lt;&gt;",Painel!$C$4))</f>
        <v>3</v>
      </c>
      <c r="S105" s="8">
        <f t="shared" si="3"/>
        <v>3.0006300000000001</v>
      </c>
    </row>
    <row r="106" spans="17:19" x14ac:dyDescent="0.3">
      <c r="Q106" s="8" t="s">
        <v>222</v>
      </c>
      <c r="R106" s="8">
        <f>COUNTIFS(Dados!$D$2:$D$588,Q106,Dados!$A$2:$A$588,IF(Painel!$C$4="Todos","&lt;&gt;",Painel!$C$4))</f>
        <v>2</v>
      </c>
      <c r="S106" s="8">
        <f t="shared" si="3"/>
        <v>2.0006200000000001</v>
      </c>
    </row>
    <row r="107" spans="17:19" x14ac:dyDescent="0.3">
      <c r="Q107" s="8" t="s">
        <v>1078</v>
      </c>
      <c r="R107" s="8">
        <f>COUNTIFS(Dados!$D$2:$D$588,Q107,Dados!$A$2:$A$588,IF(Painel!$C$4="Todos","&lt;&gt;",Painel!$C$4))</f>
        <v>1</v>
      </c>
      <c r="S107" s="8">
        <f t="shared" si="3"/>
        <v>1.00061</v>
      </c>
    </row>
    <row r="108" spans="17:19" x14ac:dyDescent="0.3">
      <c r="Q108" s="8" t="s">
        <v>1179</v>
      </c>
      <c r="R108" s="8">
        <f>COUNTIFS(Dados!$D$2:$D$588,Q108,Dados!$A$2:$A$588,IF(Painel!$C$4="Todos","&lt;&gt;",Painel!$C$4))</f>
        <v>2</v>
      </c>
      <c r="S108" s="8">
        <f t="shared" si="3"/>
        <v>2.0005999999999999</v>
      </c>
    </row>
    <row r="109" spans="17:19" x14ac:dyDescent="0.3">
      <c r="Q109" s="8" t="s">
        <v>1021</v>
      </c>
      <c r="R109" s="8">
        <f>COUNTIFS(Dados!$D$2:$D$588,Q109,Dados!$A$2:$A$588,IF(Painel!$C$4="Todos","&lt;&gt;",Painel!$C$4))</f>
        <v>3</v>
      </c>
      <c r="S109" s="8">
        <f t="shared" si="3"/>
        <v>3.0005899999999999</v>
      </c>
    </row>
    <row r="110" spans="17:19" x14ac:dyDescent="0.3">
      <c r="Q110" s="8" t="s">
        <v>122</v>
      </c>
      <c r="R110" s="8">
        <f>COUNTIFS(Dados!$D$2:$D$588,Q110,Dados!$A$2:$A$588,IF(Painel!$C$4="Todos","&lt;&gt;",Painel!$C$4))</f>
        <v>14</v>
      </c>
      <c r="S110" s="8">
        <f t="shared" si="3"/>
        <v>14.000579999999999</v>
      </c>
    </row>
    <row r="111" spans="17:19" x14ac:dyDescent="0.3">
      <c r="Q111" s="8" t="s">
        <v>187</v>
      </c>
      <c r="R111" s="8">
        <f>COUNTIFS(Dados!$D$2:$D$588,Q111,Dados!$A$2:$A$588,IF(Painel!$C$4="Todos","&lt;&gt;",Painel!$C$4))</f>
        <v>18</v>
      </c>
      <c r="S111" s="8">
        <f t="shared" si="3"/>
        <v>18.00057</v>
      </c>
    </row>
    <row r="112" spans="17:19" x14ac:dyDescent="0.3">
      <c r="Q112" s="8" t="s">
        <v>109</v>
      </c>
      <c r="R112" s="8">
        <f>COUNTIFS(Dados!$D$2:$D$588,Q112,Dados!$A$2:$A$588,IF(Painel!$C$4="Todos","&lt;&gt;",Painel!$C$4))</f>
        <v>7</v>
      </c>
      <c r="S112" s="8">
        <f t="shared" si="3"/>
        <v>7.0005600000000001</v>
      </c>
    </row>
    <row r="113" spans="17:19" x14ac:dyDescent="0.3">
      <c r="Q113" s="8" t="s">
        <v>1218</v>
      </c>
      <c r="R113" s="8">
        <f>COUNTIFS(Dados!$D$2:$D$588,Q113,Dados!$A$2:$A$588,IF(Painel!$C$4="Todos","&lt;&gt;",Painel!$C$4))</f>
        <v>2</v>
      </c>
      <c r="S113" s="8">
        <f t="shared" si="3"/>
        <v>2.0005500000000001</v>
      </c>
    </row>
    <row r="114" spans="17:19" x14ac:dyDescent="0.3">
      <c r="Q114" s="8" t="s">
        <v>900</v>
      </c>
      <c r="R114" s="8">
        <f>COUNTIFS(Dados!$D$2:$D$588,Q114,Dados!$A$2:$A$588,IF(Painel!$C$4="Todos","&lt;&gt;",Painel!$C$4))</f>
        <v>5</v>
      </c>
      <c r="S114" s="8">
        <f t="shared" si="3"/>
        <v>5.00054</v>
      </c>
    </row>
    <row r="115" spans="17:19" x14ac:dyDescent="0.3">
      <c r="Q115" s="8" t="s">
        <v>95</v>
      </c>
      <c r="R115" s="8">
        <f>COUNTIFS(Dados!$D$2:$D$588,Q115,Dados!$A$2:$A$588,IF(Painel!$C$4="Todos","&lt;&gt;",Painel!$C$4))</f>
        <v>22</v>
      </c>
      <c r="S115" s="8">
        <f t="shared" si="3"/>
        <v>22.000530000000001</v>
      </c>
    </row>
    <row r="116" spans="17:19" x14ac:dyDescent="0.3">
      <c r="Q116" s="8" t="s">
        <v>1050</v>
      </c>
      <c r="R116" s="8">
        <f>COUNTIFS(Dados!$D$2:$D$588,Q116,Dados!$A$2:$A$588,IF(Painel!$C$4="Todos","&lt;&gt;",Painel!$C$4))</f>
        <v>2</v>
      </c>
      <c r="S116" s="8">
        <f t="shared" si="3"/>
        <v>2.0005199999999999</v>
      </c>
    </row>
    <row r="117" spans="17:19" x14ac:dyDescent="0.3">
      <c r="Q117" s="8" t="s">
        <v>73</v>
      </c>
      <c r="R117" s="8">
        <f>COUNTIFS(Dados!$D$2:$D$588,Q117,Dados!$A$2:$A$588,IF(Painel!$C$4="Todos","&lt;&gt;",Painel!$C$4))</f>
        <v>19</v>
      </c>
      <c r="S117" s="8">
        <f t="shared" si="3"/>
        <v>19.000509999999998</v>
      </c>
    </row>
    <row r="118" spans="17:19" x14ac:dyDescent="0.3">
      <c r="Q118" s="8" t="s">
        <v>1228</v>
      </c>
      <c r="R118" s="8">
        <f>COUNTIFS(Dados!$D$2:$D$588,Q118,Dados!$A$2:$A$588,IF(Painel!$C$4="Todos","&lt;&gt;",Painel!$C$4))</f>
        <v>1</v>
      </c>
      <c r="S118" s="8">
        <f t="shared" si="3"/>
        <v>1.0004999999999999</v>
      </c>
    </row>
    <row r="119" spans="17:19" x14ac:dyDescent="0.3">
      <c r="Q119" s="8" t="s">
        <v>496</v>
      </c>
      <c r="R119" s="8">
        <f>COUNTIFS(Dados!$D$2:$D$588,Q119,Dados!$A$2:$A$588,IF(Painel!$C$4="Todos","&lt;&gt;",Painel!$C$4))</f>
        <v>1</v>
      </c>
      <c r="S119" s="8">
        <f t="shared" si="3"/>
        <v>1.0004900000000001</v>
      </c>
    </row>
    <row r="120" spans="17:19" x14ac:dyDescent="0.3">
      <c r="Q120" s="8" t="s">
        <v>787</v>
      </c>
      <c r="R120" s="8">
        <f>COUNTIFS(Dados!$D$2:$D$588,Q120,Dados!$A$2:$A$588,IF(Painel!$C$4="Todos","&lt;&gt;",Painel!$C$4))</f>
        <v>1</v>
      </c>
      <c r="S120" s="8">
        <f t="shared" si="3"/>
        <v>1.00048</v>
      </c>
    </row>
    <row r="121" spans="17:19" x14ac:dyDescent="0.3">
      <c r="Q121" s="8" t="s">
        <v>331</v>
      </c>
      <c r="R121" s="8">
        <f>COUNTIFS(Dados!$D$2:$D$588,Q121,Dados!$A$2:$A$588,IF(Painel!$C$4="Todos","&lt;&gt;",Painel!$C$4))</f>
        <v>2</v>
      </c>
      <c r="S121" s="8">
        <f t="shared" si="3"/>
        <v>2.00047</v>
      </c>
    </row>
    <row r="122" spans="17:19" x14ac:dyDescent="0.3">
      <c r="Q122" s="8" t="s">
        <v>165</v>
      </c>
      <c r="R122" s="8">
        <f>COUNTIFS(Dados!$D$2:$D$588,Q122,Dados!$A$2:$A$588,IF(Painel!$C$4="Todos","&lt;&gt;",Painel!$C$4))</f>
        <v>7</v>
      </c>
      <c r="S122" s="8">
        <f t="shared" si="3"/>
        <v>7.0004600000000003</v>
      </c>
    </row>
    <row r="123" spans="17:19" x14ac:dyDescent="0.3">
      <c r="Q123" s="8" t="s">
        <v>180</v>
      </c>
      <c r="R123" s="8">
        <f>COUNTIFS(Dados!$D$2:$D$588,Q123,Dados!$A$2:$A$588,IF(Painel!$C$4="Todos","&lt;&gt;",Painel!$C$4))</f>
        <v>2</v>
      </c>
      <c r="S123" s="8">
        <f t="shared" si="3"/>
        <v>2.0004499999999998</v>
      </c>
    </row>
    <row r="124" spans="17:19" x14ac:dyDescent="0.3">
      <c r="Q124" s="8" t="s">
        <v>558</v>
      </c>
      <c r="R124" s="8">
        <f>COUNTIFS(Dados!$D$2:$D$588,Q124,Dados!$A$2:$A$588,IF(Painel!$C$4="Todos","&lt;&gt;",Painel!$C$4))</f>
        <v>19</v>
      </c>
      <c r="S124" s="8">
        <f t="shared" si="3"/>
        <v>19.000440000000001</v>
      </c>
    </row>
    <row r="125" spans="17:19" x14ac:dyDescent="0.3">
      <c r="Q125" s="8" t="s">
        <v>592</v>
      </c>
      <c r="R125" s="8">
        <f>COUNTIFS(Dados!$D$2:$D$588,Q125,Dados!$A$2:$A$588,IF(Painel!$C$4="Todos","&lt;&gt;",Painel!$C$4))</f>
        <v>1</v>
      </c>
      <c r="S125" s="8">
        <f t="shared" si="3"/>
        <v>1.0004299999999999</v>
      </c>
    </row>
    <row r="126" spans="17:19" x14ac:dyDescent="0.3">
      <c r="Q126" s="8" t="s">
        <v>345</v>
      </c>
      <c r="R126" s="8">
        <f>COUNTIFS(Dados!$D$2:$D$588,Q126,Dados!$A$2:$A$588,IF(Painel!$C$4="Todos","&lt;&gt;",Painel!$C$4))</f>
        <v>3</v>
      </c>
      <c r="S126" s="8">
        <f t="shared" si="3"/>
        <v>3.0004200000000001</v>
      </c>
    </row>
    <row r="127" spans="17:19" x14ac:dyDescent="0.3">
      <c r="Q127" s="8" t="s">
        <v>51</v>
      </c>
      <c r="R127" s="8">
        <f>COUNTIFS(Dados!$D$2:$D$588,Q127,Dados!$A$2:$A$588,IF(Painel!$C$4="Todos","&lt;&gt;",Painel!$C$4))</f>
        <v>4</v>
      </c>
      <c r="S127" s="8">
        <f t="shared" si="3"/>
        <v>4.0004099999999996</v>
      </c>
    </row>
    <row r="128" spans="17:19" x14ac:dyDescent="0.3">
      <c r="Q128" s="8" t="s">
        <v>536</v>
      </c>
      <c r="R128" s="8">
        <f>COUNTIFS(Dados!$D$2:$D$588,Q128,Dados!$A$2:$A$588,IF(Painel!$C$4="Todos","&lt;&gt;",Painel!$C$4))</f>
        <v>1</v>
      </c>
      <c r="S128" s="8">
        <f t="shared" si="3"/>
        <v>1.0004</v>
      </c>
    </row>
    <row r="129" spans="17:19" x14ac:dyDescent="0.3">
      <c r="Q129" s="8" t="s">
        <v>138</v>
      </c>
      <c r="R129" s="8">
        <f>COUNTIFS(Dados!$D$2:$D$588,Q129,Dados!$A$2:$A$588,IF(Painel!$C$4="Todos","&lt;&gt;",Painel!$C$4))</f>
        <v>8</v>
      </c>
      <c r="S129" s="8">
        <f t="shared" si="3"/>
        <v>8.0003899999999994</v>
      </c>
    </row>
    <row r="130" spans="17:19" x14ac:dyDescent="0.3">
      <c r="Q130" s="8" t="s">
        <v>350</v>
      </c>
      <c r="R130" s="8">
        <f>COUNTIFS(Dados!$D$2:$D$588,Q130,Dados!$A$2:$A$588,IF(Painel!$C$4="Todos","&lt;&gt;",Painel!$C$4))</f>
        <v>8</v>
      </c>
      <c r="S130" s="8">
        <f t="shared" si="3"/>
        <v>8.0003799999999998</v>
      </c>
    </row>
    <row r="131" spans="17:19" x14ac:dyDescent="0.3">
      <c r="Q131" s="8" t="s">
        <v>478</v>
      </c>
      <c r="R131" s="8">
        <f>COUNTIFS(Dados!$D$2:$D$588,Q131,Dados!$A$2:$A$588,IF(Painel!$C$4="Todos","&lt;&gt;",Painel!$C$4))</f>
        <v>4</v>
      </c>
      <c r="S131" s="8">
        <f t="shared" si="3"/>
        <v>4.0003700000000002</v>
      </c>
    </row>
    <row r="132" spans="17:19" x14ac:dyDescent="0.3">
      <c r="Q132" s="8" t="s">
        <v>1270</v>
      </c>
      <c r="R132" s="8">
        <f>COUNTIFS(Dados!$D$2:$D$588,Q132,Dados!$A$2:$A$588,IF(Painel!$C$4="Todos","&lt;&gt;",Painel!$C$4))</f>
        <v>1</v>
      </c>
      <c r="S132" s="8">
        <f t="shared" ref="S132:S163" si="4">R132+(168-ROW())/100000</f>
        <v>1.0003599999999999</v>
      </c>
    </row>
    <row r="133" spans="17:19" x14ac:dyDescent="0.3">
      <c r="Q133" s="8" t="s">
        <v>394</v>
      </c>
      <c r="R133" s="8">
        <f>COUNTIFS(Dados!$D$2:$D$588,Q133,Dados!$A$2:$A$588,IF(Painel!$C$4="Todos","&lt;&gt;",Painel!$C$4))</f>
        <v>3</v>
      </c>
      <c r="S133" s="8">
        <f t="shared" si="4"/>
        <v>3.0003500000000001</v>
      </c>
    </row>
    <row r="134" spans="17:19" x14ac:dyDescent="0.3">
      <c r="Q134" s="8" t="s">
        <v>368</v>
      </c>
      <c r="R134" s="8">
        <f>COUNTIFS(Dados!$D$2:$D$588,Q134,Dados!$A$2:$A$588,IF(Painel!$C$4="Todos","&lt;&gt;",Painel!$C$4))</f>
        <v>1</v>
      </c>
      <c r="S134" s="8">
        <f t="shared" si="4"/>
        <v>1.00034</v>
      </c>
    </row>
    <row r="135" spans="17:19" x14ac:dyDescent="0.3">
      <c r="Q135" s="8" t="s">
        <v>36</v>
      </c>
      <c r="R135" s="8">
        <f>COUNTIFS(Dados!$D$2:$D$588,Q135,Dados!$A$2:$A$588,IF(Painel!$C$4="Todos","&lt;&gt;",Painel!$C$4))</f>
        <v>7</v>
      </c>
      <c r="S135" s="8">
        <f t="shared" si="4"/>
        <v>7.0003299999999999</v>
      </c>
    </row>
    <row r="136" spans="17:19" x14ac:dyDescent="0.3">
      <c r="Q136" s="8" t="s">
        <v>237</v>
      </c>
      <c r="R136" s="8">
        <f>COUNTIFS(Dados!$D$2:$D$588,Q136,Dados!$A$2:$A$588,IF(Painel!$C$4="Todos","&lt;&gt;",Painel!$C$4))</f>
        <v>15</v>
      </c>
      <c r="S136" s="8">
        <f t="shared" si="4"/>
        <v>15.00032</v>
      </c>
    </row>
    <row r="137" spans="17:19" x14ac:dyDescent="0.3">
      <c r="Q137" s="8" t="s">
        <v>1108</v>
      </c>
      <c r="R137" s="8">
        <f>COUNTIFS(Dados!$D$2:$D$588,Q137,Dados!$A$2:$A$588,IF(Painel!$C$4="Todos","&lt;&gt;",Painel!$C$4))</f>
        <v>1</v>
      </c>
      <c r="S137" s="8">
        <f t="shared" si="4"/>
        <v>1.00031</v>
      </c>
    </row>
    <row r="138" spans="17:19" x14ac:dyDescent="0.3">
      <c r="Q138" s="8" t="s">
        <v>293</v>
      </c>
      <c r="R138" s="8">
        <f>COUNTIFS(Dados!$D$2:$D$588,Q138,Dados!$A$2:$A$588,IF(Painel!$C$4="Todos","&lt;&gt;",Painel!$C$4))</f>
        <v>1</v>
      </c>
      <c r="S138" s="8">
        <f t="shared" si="4"/>
        <v>1.0003</v>
      </c>
    </row>
    <row r="139" spans="17:19" x14ac:dyDescent="0.3">
      <c r="Q139" s="8" t="s">
        <v>78</v>
      </c>
      <c r="R139" s="8">
        <f>COUNTIFS(Dados!$D$2:$D$588,Q139,Dados!$A$2:$A$588,IF(Painel!$C$4="Todos","&lt;&gt;",Painel!$C$4))</f>
        <v>2</v>
      </c>
      <c r="S139" s="8">
        <f t="shared" si="4"/>
        <v>2.0002900000000001</v>
      </c>
    </row>
    <row r="140" spans="17:19" x14ac:dyDescent="0.3">
      <c r="Q140" s="8" t="s">
        <v>149</v>
      </c>
      <c r="R140" s="8">
        <f>COUNTIFS(Dados!$D$2:$D$588,Q140,Dados!$A$2:$A$588,IF(Painel!$C$4="Todos","&lt;&gt;",Painel!$C$4))</f>
        <v>2</v>
      </c>
      <c r="S140" s="8">
        <f t="shared" si="4"/>
        <v>2.0002800000000001</v>
      </c>
    </row>
    <row r="141" spans="17:19" x14ac:dyDescent="0.3">
      <c r="Q141" s="8" t="s">
        <v>445</v>
      </c>
      <c r="R141" s="8">
        <f>COUNTIFS(Dados!$D$2:$D$588,Q141,Dados!$A$2:$A$588,IF(Painel!$C$4="Todos","&lt;&gt;",Painel!$C$4))</f>
        <v>1</v>
      </c>
      <c r="S141" s="8">
        <f t="shared" si="4"/>
        <v>1.00027</v>
      </c>
    </row>
    <row r="142" spans="17:19" x14ac:dyDescent="0.3">
      <c r="Q142" s="8" t="s">
        <v>599</v>
      </c>
      <c r="R142" s="8">
        <f>COUNTIFS(Dados!$D$2:$D$588,Q142,Dados!$A$2:$A$588,IF(Painel!$C$4="Todos","&lt;&gt;",Painel!$C$4))</f>
        <v>1</v>
      </c>
      <c r="S142" s="8">
        <f t="shared" si="4"/>
        <v>1.0002599999999999</v>
      </c>
    </row>
    <row r="143" spans="17:19" x14ac:dyDescent="0.3">
      <c r="Q143" s="8" t="s">
        <v>818</v>
      </c>
      <c r="R143" s="8">
        <f>COUNTIFS(Dados!$D$2:$D$588,Q143,Dados!$A$2:$A$588,IF(Painel!$C$4="Todos","&lt;&gt;",Painel!$C$4))</f>
        <v>2</v>
      </c>
      <c r="S143" s="8">
        <f t="shared" si="4"/>
        <v>2.0002499999999999</v>
      </c>
    </row>
    <row r="144" spans="17:19" x14ac:dyDescent="0.3">
      <c r="Q144" s="8" t="s">
        <v>1281</v>
      </c>
      <c r="R144" s="8">
        <f>COUNTIFS(Dados!$D$2:$D$588,Q144,Dados!$A$2:$A$588,IF(Painel!$C$4="Todos","&lt;&gt;",Painel!$C$4))</f>
        <v>1</v>
      </c>
      <c r="S144" s="8">
        <f t="shared" si="4"/>
        <v>1.00024</v>
      </c>
    </row>
    <row r="145" spans="17:19" x14ac:dyDescent="0.3">
      <c r="Q145" s="8" t="s">
        <v>980</v>
      </c>
      <c r="R145" s="8">
        <f>COUNTIFS(Dados!$D$2:$D$588,Q145,Dados!$A$2:$A$588,IF(Painel!$C$4="Todos","&lt;&gt;",Painel!$C$4))</f>
        <v>2</v>
      </c>
      <c r="S145" s="8">
        <f t="shared" si="4"/>
        <v>2.0002300000000002</v>
      </c>
    </row>
    <row r="146" spans="17:19" x14ac:dyDescent="0.3">
      <c r="Q146" s="8" t="s">
        <v>104</v>
      </c>
      <c r="R146" s="8">
        <f>COUNTIFS(Dados!$D$2:$D$588,Q146,Dados!$A$2:$A$588,IF(Painel!$C$4="Todos","&lt;&gt;",Painel!$C$4))</f>
        <v>4</v>
      </c>
      <c r="S146" s="8">
        <f t="shared" si="4"/>
        <v>4.0002199999999997</v>
      </c>
    </row>
    <row r="147" spans="17:19" x14ac:dyDescent="0.3">
      <c r="Q147" s="8" t="s">
        <v>1043</v>
      </c>
      <c r="R147" s="8">
        <f>COUNTIFS(Dados!$D$2:$D$588,Q147,Dados!$A$2:$A$588,IF(Painel!$C$4="Todos","&lt;&gt;",Painel!$C$4))</f>
        <v>1</v>
      </c>
      <c r="S147" s="8">
        <f t="shared" si="4"/>
        <v>1.00021</v>
      </c>
    </row>
    <row r="148" spans="17:19" x14ac:dyDescent="0.3">
      <c r="Q148" s="8" t="s">
        <v>955</v>
      </c>
      <c r="R148" s="8">
        <f>COUNTIFS(Dados!$D$2:$D$588,Q148,Dados!$A$2:$A$588,IF(Painel!$C$4="Todos","&lt;&gt;",Painel!$C$4))</f>
        <v>1</v>
      </c>
      <c r="S148" s="8">
        <f t="shared" si="4"/>
        <v>1.0002</v>
      </c>
    </row>
    <row r="149" spans="17:19" x14ac:dyDescent="0.3">
      <c r="Q149" s="8" t="s">
        <v>1234</v>
      </c>
      <c r="R149" s="8">
        <f>COUNTIFS(Dados!$D$2:$D$588,Q149,Dados!$A$2:$A$588,IF(Painel!$C$4="Todos","&lt;&gt;",Painel!$C$4))</f>
        <v>1</v>
      </c>
      <c r="S149" s="8">
        <f t="shared" si="4"/>
        <v>1.0001899999999999</v>
      </c>
    </row>
    <row r="150" spans="17:19" x14ac:dyDescent="0.3">
      <c r="Q150" s="8" t="s">
        <v>43</v>
      </c>
      <c r="R150" s="8">
        <f>COUNTIFS(Dados!$D$2:$D$588,Q150,Dados!$A$2:$A$588,IF(Painel!$C$4="Todos","&lt;&gt;",Painel!$C$4))</f>
        <v>2</v>
      </c>
      <c r="S150" s="8">
        <f t="shared" si="4"/>
        <v>2.0001799999999998</v>
      </c>
    </row>
    <row r="151" spans="17:19" x14ac:dyDescent="0.3">
      <c r="Q151" s="8" t="s">
        <v>647</v>
      </c>
      <c r="R151" s="8">
        <f>COUNTIFS(Dados!$D$2:$D$588,Q151,Dados!$A$2:$A$588,IF(Painel!$C$4="Todos","&lt;&gt;",Painel!$C$4))</f>
        <v>5</v>
      </c>
      <c r="S151" s="8">
        <f t="shared" si="4"/>
        <v>5.0001699999999998</v>
      </c>
    </row>
    <row r="152" spans="17:19" x14ac:dyDescent="0.3">
      <c r="Q152" s="8" t="s">
        <v>639</v>
      </c>
      <c r="R152" s="8">
        <f>COUNTIFS(Dados!$D$2:$D$588,Q152,Dados!$A$2:$A$588,IF(Painel!$C$4="Todos","&lt;&gt;",Painel!$C$4))</f>
        <v>2</v>
      </c>
      <c r="S152" s="8">
        <f t="shared" si="4"/>
        <v>2.0001600000000002</v>
      </c>
    </row>
    <row r="153" spans="17:19" x14ac:dyDescent="0.3">
      <c r="Q153" s="8" t="s">
        <v>247</v>
      </c>
      <c r="R153" s="8">
        <f>COUNTIFS(Dados!$D$2:$D$588,Q153,Dados!$A$2:$A$588,IF(Painel!$C$4="Todos","&lt;&gt;",Painel!$C$4))</f>
        <v>3</v>
      </c>
      <c r="S153" s="8">
        <f t="shared" si="4"/>
        <v>3.0001500000000001</v>
      </c>
    </row>
    <row r="154" spans="17:19" x14ac:dyDescent="0.3">
      <c r="Q154" s="8" t="s">
        <v>170</v>
      </c>
      <c r="R154" s="8">
        <f>COUNTIFS(Dados!$D$2:$D$588,Q154,Dados!$A$2:$A$588,IF(Painel!$C$4="Todos","&lt;&gt;",Painel!$C$4))</f>
        <v>26</v>
      </c>
      <c r="S154" s="8">
        <f t="shared" si="4"/>
        <v>26.000139999999998</v>
      </c>
    </row>
    <row r="155" spans="17:19" x14ac:dyDescent="0.3">
      <c r="Q155" s="8" t="s">
        <v>259</v>
      </c>
      <c r="R155" s="8">
        <f>COUNTIFS(Dados!$D$2:$D$588,Q155,Dados!$A$2:$A$588,IF(Painel!$C$4="Todos","&lt;&gt;",Painel!$C$4))</f>
        <v>1</v>
      </c>
      <c r="S155" s="8">
        <f t="shared" si="4"/>
        <v>1.00013</v>
      </c>
    </row>
    <row r="156" spans="17:19" x14ac:dyDescent="0.3">
      <c r="Q156" s="8" t="s">
        <v>485</v>
      </c>
      <c r="R156" s="8">
        <f>COUNTIFS(Dados!$D$2:$D$588,Q156,Dados!$A$2:$A$588,IF(Painel!$C$4="Todos","&lt;&gt;",Painel!$C$4))</f>
        <v>2</v>
      </c>
      <c r="S156" s="8">
        <f t="shared" si="4"/>
        <v>2.0001199999999999</v>
      </c>
    </row>
    <row r="157" spans="17:19" x14ac:dyDescent="0.3">
      <c r="Q157" s="8" t="s">
        <v>404</v>
      </c>
      <c r="R157" s="8">
        <f>COUNTIFS(Dados!$D$2:$D$588,Q157,Dados!$A$2:$A$588,IF(Painel!$C$4="Todos","&lt;&gt;",Painel!$C$4))</f>
        <v>6</v>
      </c>
      <c r="S157" s="8">
        <f t="shared" si="4"/>
        <v>6.0001100000000003</v>
      </c>
    </row>
    <row r="158" spans="17:19" x14ac:dyDescent="0.3">
      <c r="Q158" s="8" t="s">
        <v>23</v>
      </c>
      <c r="R158" s="8">
        <f>COUNTIFS(Dados!$D$2:$D$588,Q158,Dados!$A$2:$A$588,IF(Painel!$C$4="Todos","&lt;&gt;",Painel!$C$4))</f>
        <v>72</v>
      </c>
      <c r="S158" s="8">
        <f t="shared" si="4"/>
        <v>72.000100000000003</v>
      </c>
    </row>
    <row r="159" spans="17:19" x14ac:dyDescent="0.3">
      <c r="Q159" s="8" t="s">
        <v>850</v>
      </c>
      <c r="R159" s="8">
        <f>COUNTIFS(Dados!$D$2:$D$588,Q159,Dados!$A$2:$A$588,IF(Painel!$C$4="Todos","&lt;&gt;",Painel!$C$4))</f>
        <v>3</v>
      </c>
      <c r="S159" s="8">
        <f t="shared" si="4"/>
        <v>3.0000900000000001</v>
      </c>
    </row>
    <row r="160" spans="17:19" x14ac:dyDescent="0.3">
      <c r="Q160" s="8" t="s">
        <v>1251</v>
      </c>
      <c r="R160" s="8">
        <f>COUNTIFS(Dados!$D$2:$D$588,Q160,Dados!$A$2:$A$588,IF(Painel!$C$4="Todos","&lt;&gt;",Painel!$C$4))</f>
        <v>1</v>
      </c>
      <c r="S160" s="8">
        <f t="shared" si="4"/>
        <v>1.0000800000000001</v>
      </c>
    </row>
    <row r="161" spans="17:19" x14ac:dyDescent="0.3">
      <c r="Q161" s="8" t="s">
        <v>216</v>
      </c>
      <c r="R161" s="8">
        <f>COUNTIFS(Dados!$D$2:$D$588,Q161,Dados!$A$2:$A$588,IF(Painel!$C$4="Todos","&lt;&gt;",Painel!$C$4))</f>
        <v>2</v>
      </c>
      <c r="S161" s="8">
        <f t="shared" si="4"/>
        <v>2.00007</v>
      </c>
    </row>
    <row r="162" spans="17:19" x14ac:dyDescent="0.3">
      <c r="Q162" s="8" t="s">
        <v>192</v>
      </c>
      <c r="R162" s="8">
        <f>COUNTIFS(Dados!$D$2:$D$588,Q162,Dados!$A$2:$A$588,IF(Painel!$C$4="Todos","&lt;&gt;",Painel!$C$4))</f>
        <v>1</v>
      </c>
      <c r="S162" s="8">
        <f t="shared" si="4"/>
        <v>1.0000599999999999</v>
      </c>
    </row>
    <row r="163" spans="17:19" x14ac:dyDescent="0.3">
      <c r="Q163" s="8" t="s">
        <v>301</v>
      </c>
      <c r="R163" s="8">
        <f>COUNTIFS(Dados!$D$2:$D$588,Q163,Dados!$A$2:$A$588,IF(Painel!$C$4="Todos","&lt;&gt;",Painel!$C$4))</f>
        <v>13</v>
      </c>
      <c r="S163" s="8">
        <f t="shared" si="4"/>
        <v>13.00005</v>
      </c>
    </row>
    <row r="164" spans="17:19" x14ac:dyDescent="0.3">
      <c r="Q164" s="8" t="s">
        <v>636</v>
      </c>
      <c r="R164" s="8">
        <f>COUNTIFS(Dados!$D$2:$D$588,Q164,Dados!$A$2:$A$588,IF(Painel!$C$4="Todos","&lt;&gt;",Painel!$C$4))</f>
        <v>1</v>
      </c>
      <c r="S164" s="8">
        <f t="shared" ref="S164:S171" si="5">R164+(168-ROW())/100000</f>
        <v>1.00004</v>
      </c>
    </row>
    <row r="165" spans="17:19" x14ac:dyDescent="0.3">
      <c r="Q165" s="8" t="s">
        <v>660</v>
      </c>
      <c r="R165" s="8">
        <f>COUNTIFS(Dados!$D$2:$D$588,Q165,Dados!$A$2:$A$588,IF(Painel!$C$4="Todos","&lt;&gt;",Painel!$C$4))</f>
        <v>1</v>
      </c>
      <c r="S165" s="8">
        <f t="shared" si="5"/>
        <v>1.00003</v>
      </c>
    </row>
    <row r="166" spans="17:19" x14ac:dyDescent="0.3">
      <c r="Q166" s="8" t="s">
        <v>552</v>
      </c>
      <c r="R166" s="8">
        <f>COUNTIFS(Dados!$D$2:$D$588,Q166,Dados!$A$2:$A$588,IF(Painel!$C$4="Todos","&lt;&gt;",Painel!$C$4))</f>
        <v>1</v>
      </c>
      <c r="S166" s="8">
        <f t="shared" si="5"/>
        <v>1.0000199999999999</v>
      </c>
    </row>
    <row r="167" spans="17:19" x14ac:dyDescent="0.3">
      <c r="Q167" s="8" t="s">
        <v>765</v>
      </c>
      <c r="R167" s="8">
        <f>COUNTIFS(Dados!$D$2:$D$588,Q167,Dados!$A$2:$A$588,IF(Painel!$C$4="Todos","&lt;&gt;",Painel!$C$4))</f>
        <v>4</v>
      </c>
      <c r="S167" s="8">
        <f t="shared" si="5"/>
        <v>4.0000099999999996</v>
      </c>
    </row>
    <row r="168" spans="17:19" x14ac:dyDescent="0.3">
      <c r="Q168" s="8" t="s">
        <v>743</v>
      </c>
      <c r="R168" s="8">
        <f>COUNTIFS(Dados!$D$2:$D$588,Q168,Dados!$A$2:$A$588,IF(Painel!$C$4="Todos","&lt;&gt;",Painel!$C$4))</f>
        <v>2</v>
      </c>
      <c r="S168" s="8">
        <f t="shared" si="5"/>
        <v>2</v>
      </c>
    </row>
    <row r="169" spans="17:19" x14ac:dyDescent="0.3">
      <c r="Q169" s="8" t="s">
        <v>759</v>
      </c>
      <c r="R169" s="8">
        <f>COUNTIFS(Dados!$D$2:$D$588,Q169,Dados!$A$2:$A$588,IF(Painel!$C$4="Todos","&lt;&gt;",Painel!$C$4))</f>
        <v>2</v>
      </c>
      <c r="S169" s="8">
        <f t="shared" si="5"/>
        <v>1.9999899999999999</v>
      </c>
    </row>
    <row r="170" spans="17:19" x14ac:dyDescent="0.3">
      <c r="Q170" s="8" t="s">
        <v>228</v>
      </c>
      <c r="R170" s="8">
        <f>COUNTIFS(Dados!$D$2:$D$588,Q170,Dados!$A$2:$A$588,IF(Painel!$C$4="Todos","&lt;&gt;",Painel!$C$4))</f>
        <v>2</v>
      </c>
      <c r="S170" s="8">
        <f t="shared" si="5"/>
        <v>1.9999800000000001</v>
      </c>
    </row>
    <row r="171" spans="17:19" x14ac:dyDescent="0.3">
      <c r="Q171" s="8" t="s">
        <v>269</v>
      </c>
      <c r="R171" s="8">
        <f>COUNTIFS(Dados!$D$2:$D$588,Q171,Dados!$A$2:$A$588,IF(Painel!$C$4="Todos","&lt;&gt;",Painel!$C$4))</f>
        <v>3</v>
      </c>
      <c r="S171" s="8">
        <f t="shared" si="5"/>
        <v>2.9999699999999998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Painel</vt:lpstr>
      <vt:lpstr>Dados</vt:lpstr>
      <vt:lpstr>Cálculos</vt:lpstr>
      <vt:lpstr>ListaAnos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ivis aguiar</cp:lastModifiedBy>
  <cp:revision>1</cp:revision>
  <dcterms:created xsi:type="dcterms:W3CDTF">2026-08-25T00:01:06Z</dcterms:created>
  <dcterms:modified xsi:type="dcterms:W3CDTF">2026-08-27T18:46:22Z</dcterms:modified>
  <dc:language>en-US</dc:language>
</cp:coreProperties>
</file>